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\61a1\60-40 tool\"/>
    </mc:Choice>
  </mc:AlternateContent>
  <xr:revisionPtr revIDLastSave="0" documentId="13_ncr:1_{A5437E6C-B598-4EA8-B30D-6E238FC1AE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1a1 60% Formula" sheetId="2" r:id="rId1"/>
    <sheet name="X0110 Sum 2017-18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P13" i="2" s="1"/>
  <c r="K55" i="1"/>
  <c r="J55" i="1" l="1"/>
  <c r="M55" i="1"/>
  <c r="I55" i="1"/>
</calcChain>
</file>

<file path=xl/sharedStrings.xml><?xml version="1.0" encoding="utf-8"?>
<sst xmlns="http://schemas.openxmlformats.org/spreadsheetml/2006/main" count="92" uniqueCount="92">
  <si>
    <t>Worksheet to Determine Amount of Section 61a1 Funds 
Generated Per Student--of the 40% (CEPD Options)</t>
  </si>
  <si>
    <t>40% Funding Formula:</t>
  </si>
  <si>
    <r>
      <t xml:space="preserve">Enter the estimated number of </t>
    </r>
    <r>
      <rPr>
        <b/>
        <sz val="14"/>
        <color rgb="FFC00000"/>
        <rFont val="Calibri"/>
        <family val="2"/>
        <scheme val="minor"/>
      </rPr>
      <t>Enrollees</t>
    </r>
    <r>
      <rPr>
        <sz val="14"/>
        <color rgb="FFC00000"/>
        <rFont val="Calibri"/>
        <family val="2"/>
        <scheme val="minor"/>
      </rPr>
      <t>*</t>
    </r>
  </si>
  <si>
    <t>[(E*.5) + (P*1) + (N*5) + (C*10)] * M = PFV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</si>
  <si>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Participants</t>
    </r>
    <r>
      <rPr>
        <sz val="14"/>
        <color rgb="FFC00000"/>
        <rFont val="Calibri"/>
        <family val="2"/>
        <scheme val="minor"/>
      </rPr>
      <t>*</t>
    </r>
  </si>
  <si>
    <t>Explanation:</t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</si>
  <si>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Concentrators</t>
    </r>
    <r>
      <rPr>
        <sz val="14"/>
        <color rgb="FFC00000"/>
        <rFont val="Calibri"/>
        <family val="2"/>
        <scheme val="minor"/>
      </rPr>
      <t>*</t>
    </r>
  </si>
  <si>
    <r>
      <t xml:space="preserve">[(Enrollees x .5)+(Participants x 1)+(Concentrators x 5)+(Concentrators+ x 10)] x Cost Factor = </t>
    </r>
    <r>
      <rPr>
        <b/>
        <sz val="14"/>
        <color rgb="FF000000"/>
        <rFont val="Times New Roman"/>
        <family val="1"/>
      </rPr>
      <t>PFV</t>
    </r>
    <r>
      <rPr>
        <sz val="14"/>
        <color rgb="FF000000"/>
        <rFont val="Times New Roman"/>
        <family val="1"/>
      </rPr>
      <t xml:space="preserve"> (Program Formula Value)</t>
    </r>
  </si>
  <si>
    <r>
      <t xml:space="preserve">Enter the estimated number of </t>
    </r>
    <r>
      <rPr>
        <b/>
        <u/>
        <sz val="14"/>
        <color rgb="FFC00000"/>
        <rFont val="Calibri"/>
        <family val="2"/>
        <scheme val="minor"/>
      </rPr>
      <t>Concentrators(+)</t>
    </r>
    <r>
      <rPr>
        <sz val="14"/>
        <color rgb="FFC00000"/>
        <rFont val="Calibri"/>
        <family val="2"/>
        <scheme val="minor"/>
      </rPr>
      <t>*</t>
    </r>
  </si>
  <si>
    <r>
      <t xml:space="preserve">Enter the program's </t>
    </r>
    <r>
      <rPr>
        <b/>
        <u/>
        <sz val="14"/>
        <color rgb="FFC00000"/>
        <rFont val="Calibri"/>
        <family val="2"/>
        <scheme val="minor"/>
      </rPr>
      <t>Cost Factor**</t>
    </r>
    <r>
      <rPr>
        <sz val="14"/>
        <color rgb="FFC00000"/>
        <rFont val="Calibri"/>
        <family val="2"/>
        <scheme val="minor"/>
      </rPr>
      <t xml:space="preserve"> (1, 5, or 10)</t>
    </r>
  </si>
  <si>
    <t>Calculated Program PFV</t>
  </si>
  <si>
    <r>
      <t>Enter the</t>
    </r>
    <r>
      <rPr>
        <u/>
        <sz val="14"/>
        <color rgb="FFC00000"/>
        <rFont val="Calibri"/>
        <family val="2"/>
        <scheme val="minor"/>
      </rPr>
      <t xml:space="preserve"> </t>
    </r>
    <r>
      <rPr>
        <b/>
        <u/>
        <sz val="14"/>
        <color rgb="FFC00000"/>
        <rFont val="Calibri"/>
        <family val="2"/>
        <scheme val="minor"/>
      </rPr>
      <t>CEPD Total 40%  PFV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**</t>
    </r>
    <r>
      <rPr>
        <b/>
        <sz val="14"/>
        <color rgb="FFC00000"/>
        <rFont val="Calibri"/>
        <family val="2"/>
        <scheme val="minor"/>
      </rPr>
      <t>(not state totals)</t>
    </r>
  </si>
  <si>
    <t>After you download, you must change P11 and P12
←←←←←←←</t>
  </si>
  <si>
    <t>Enter the CEPD Total 40% Section 61a1 Funds**(not state total)</t>
  </si>
  <si>
    <t>Estimated Section 61a1 Funds</t>
  </si>
  <si>
    <t>*Definitions of Student Entry Items</t>
  </si>
  <si>
    <r>
      <rPr>
        <b/>
        <u/>
        <sz val="12"/>
        <color rgb="FF000000"/>
        <rFont val="Calibri"/>
        <family val="2"/>
        <scheme val="minor"/>
      </rPr>
      <t>Enrollees (x.5)</t>
    </r>
    <r>
      <rPr>
        <u/>
        <sz val="12"/>
        <color rgb="FF000000"/>
        <rFont val="Calibri"/>
        <family val="2"/>
        <scheme val="minor"/>
      </rPr>
      <t>–students who completed less than 4 segments, or less than 1 PCC.</t>
    </r>
  </si>
  <si>
    <r>
      <t>Participants (x1)</t>
    </r>
    <r>
      <rPr>
        <u/>
        <sz val="12"/>
        <color rgb="FF000000"/>
        <rFont val="Calibri"/>
        <family val="2"/>
        <scheme val="minor"/>
      </rPr>
      <t>–students who successfully completed 4-7 segments or 1 PCC.</t>
    </r>
  </si>
  <si>
    <r>
      <t>Concentrators (x5)</t>
    </r>
    <r>
      <rPr>
        <u/>
        <sz val="12"/>
        <color rgb="FF000000"/>
        <rFont val="Calibri"/>
        <family val="2"/>
        <scheme val="minor"/>
      </rPr>
      <t>–students who successfully completed 8 to 11 segments or 2 PCCs.</t>
    </r>
  </si>
  <si>
    <r>
      <t>Concentrators+ (x10)</t>
    </r>
    <r>
      <rPr>
        <u/>
        <sz val="12"/>
        <color rgb="FF000000"/>
        <rFont val="Calibri"/>
        <family val="2"/>
        <scheme val="minor"/>
      </rPr>
      <t>–students who…Successfully completed 12 segments; OR 8 segments plus earned an OCTE-approved credential reported by the June enrollment report submission deadline.</t>
    </r>
  </si>
  <si>
    <t>–successfully completed 3 or more PCCs; OR 2 PCCs plus earned an OCTE-approved credential reported by the June enrollment report submission deadline.</t>
  </si>
  <si>
    <t>**Items Found on the X0110 Summary Report a Public Report in CTEIS)</t>
  </si>
  <si>
    <t>Cost  Factors</t>
  </si>
  <si>
    <r>
      <rPr>
        <b/>
        <u/>
        <sz val="12"/>
        <color rgb="FF000000"/>
        <rFont val="Calibri"/>
        <family val="2"/>
        <scheme val="minor"/>
      </rPr>
      <t>CEPD Total 40% PFV</t>
    </r>
    <r>
      <rPr>
        <sz val="12"/>
        <color rgb="FF000000"/>
        <rFont val="Calibri"/>
        <family val="2"/>
        <scheme val="minor"/>
      </rPr>
      <t xml:space="preserve"> (Program Formula Value) can be calculated by totaling the </t>
    </r>
    <r>
      <rPr>
        <b/>
        <sz val="12"/>
        <color rgb="FF000000"/>
        <rFont val="Calibri"/>
        <family val="2"/>
        <scheme val="minor"/>
      </rPr>
      <t>40% PFV Column</t>
    </r>
    <r>
      <rPr>
        <sz val="12"/>
        <color rgb="FF000000"/>
        <rFont val="Calibri"/>
        <family val="2"/>
        <scheme val="minor"/>
      </rPr>
      <t xml:space="preserve">, from the most recent </t>
    </r>
    <r>
      <rPr>
        <b/>
        <sz val="12"/>
        <color rgb="FF000000"/>
        <rFont val="Calibri"/>
        <family val="2"/>
        <scheme val="minor"/>
      </rPr>
      <t>X0110 Summary Report</t>
    </r>
  </si>
  <si>
    <r>
      <rPr>
        <b/>
        <u/>
        <sz val="12"/>
        <color rgb="FF000000"/>
        <rFont val="Calibri"/>
        <family val="2"/>
        <scheme val="minor"/>
      </rPr>
      <t>CEPD Total 40% of Section 61a1 Funds</t>
    </r>
    <r>
      <rPr>
        <sz val="12"/>
        <color rgb="FF000000"/>
        <rFont val="Calibri"/>
        <family val="2"/>
        <scheme val="minor"/>
      </rPr>
      <t xml:space="preserve"> (</t>
    </r>
    <r>
      <rPr>
        <b/>
        <sz val="12"/>
        <color rgb="FF000000"/>
        <rFont val="Calibri"/>
        <family val="2"/>
        <scheme val="minor"/>
      </rPr>
      <t>CEPD Share Amount</t>
    </r>
    <r>
      <rPr>
        <sz val="12"/>
        <color rgb="FF000000"/>
        <rFont val="Calibri"/>
        <family val="2"/>
        <scheme val="minor"/>
      </rPr>
      <t>) can be found on the most recent X0110 Summary Report (top left corner)</t>
    </r>
  </si>
  <si>
    <t>Note: Data reported in 2021-22 (which will generate 2022-23 funding) will include "Enrolleess with a Factor of .5".  So formulas on the spreadsheet can only be applied to 2020-21 data.</t>
  </si>
  <si>
    <r>
      <rPr>
        <sz val="16"/>
        <rFont val="Arial"/>
        <family val="2"/>
      </rPr>
      <t xml:space="preserve">X0110 - State Total Section 61a(1) Funds by Program (In State Rank Order)
</t>
    </r>
    <r>
      <rPr>
        <sz val="16"/>
        <rFont val="Arial"/>
        <family val="2"/>
      </rPr>
      <t xml:space="preserve">For the school year of 2017-2018
</t>
    </r>
    <r>
      <rPr>
        <sz val="9"/>
        <rFont val="Arial"/>
        <family val="2"/>
      </rPr>
      <t xml:space="preserve">Michigan Department of Education
</t>
    </r>
    <r>
      <rPr>
        <sz val="9"/>
        <rFont val="Arial"/>
        <family val="2"/>
      </rPr>
      <t>Office of Career and Technical Education - CTEIS Report</t>
    </r>
  </si>
  <si>
    <r>
      <rPr>
        <b/>
        <sz val="9"/>
        <rFont val="Arial"/>
        <family val="2"/>
      </rPr>
      <t>Factors</t>
    </r>
  </si>
  <si>
    <r>
      <rPr>
        <b/>
        <sz val="9"/>
        <rFont val="Arial"/>
        <family val="2"/>
      </rPr>
      <t>Student Advancement</t>
    </r>
  </si>
  <si>
    <r>
      <rPr>
        <b/>
        <sz val="9"/>
        <rFont val="Arial"/>
        <family val="2"/>
      </rPr>
      <t>Funding Category</t>
    </r>
  </si>
  <si>
    <r>
      <rPr>
        <b/>
        <sz val="9"/>
        <rFont val="Arial"/>
        <family val="2"/>
      </rPr>
      <t>Rank (1)</t>
    </r>
  </si>
  <si>
    <r>
      <rPr>
        <b/>
        <sz val="9"/>
        <rFont val="Arial"/>
        <family val="2"/>
      </rPr>
      <t>Cost (2)</t>
    </r>
  </si>
  <si>
    <r>
      <rPr>
        <b/>
        <sz val="9"/>
        <rFont val="Arial"/>
        <family val="2"/>
      </rPr>
      <t>Part (3)</t>
    </r>
  </si>
  <si>
    <r>
      <rPr>
        <b/>
        <sz val="9"/>
        <rFont val="Arial"/>
        <family val="2"/>
      </rPr>
      <t>Conc.    Comp (4)          (5)</t>
    </r>
  </si>
  <si>
    <r>
      <rPr>
        <b/>
        <sz val="9"/>
        <rFont val="Arial"/>
        <family val="2"/>
      </rPr>
      <t xml:space="preserve">60% PFV
</t>
    </r>
    <r>
      <rPr>
        <b/>
        <sz val="9"/>
        <rFont val="Arial"/>
        <family val="2"/>
      </rPr>
      <t>(6)</t>
    </r>
  </si>
  <si>
    <r>
      <rPr>
        <b/>
        <sz val="9"/>
        <rFont val="Arial"/>
        <family val="2"/>
      </rPr>
      <t xml:space="preserve">60% Funds
</t>
    </r>
    <r>
      <rPr>
        <b/>
        <sz val="9"/>
        <rFont val="Arial"/>
        <family val="2"/>
      </rPr>
      <t>(7)</t>
    </r>
  </si>
  <si>
    <r>
      <rPr>
        <b/>
        <sz val="9"/>
        <rFont val="Arial"/>
        <family val="2"/>
      </rPr>
      <t xml:space="preserve">40% PFV
</t>
    </r>
    <r>
      <rPr>
        <b/>
        <sz val="9"/>
        <rFont val="Arial"/>
        <family val="2"/>
      </rPr>
      <t>(8)</t>
    </r>
  </si>
  <si>
    <r>
      <rPr>
        <b/>
        <sz val="9"/>
        <rFont val="Arial"/>
        <family val="2"/>
      </rPr>
      <t>40%Funds (9)</t>
    </r>
  </si>
  <si>
    <r>
      <rPr>
        <b/>
        <sz val="9"/>
        <rFont val="Arial"/>
        <family val="2"/>
      </rPr>
      <t>Total (10)</t>
    </r>
  </si>
  <si>
    <t>State Total Section 61a1 Added Cost Funds = $35,811,300.00 
60% of Section 61a1 Funds      = $21,486,778.49
40% of Section 61a1 Funds      = $14,324,521.51</t>
  </si>
  <si>
    <r>
      <rPr>
        <sz val="9"/>
        <rFont val="Arial"/>
        <family val="2"/>
      </rPr>
      <t>Marketing Sales and Services</t>
    </r>
  </si>
  <si>
    <r>
      <rPr>
        <sz val="9"/>
        <rFont val="Arial"/>
        <family val="2"/>
      </rPr>
      <t>Agriculture, Agricultural Operations and Related Sciences</t>
    </r>
  </si>
  <si>
    <r>
      <rPr>
        <sz val="9"/>
        <rFont val="Arial"/>
        <family val="2"/>
      </rPr>
      <t>Public Safety/Protect Services</t>
    </r>
  </si>
  <si>
    <r>
      <rPr>
        <sz val="9"/>
        <rFont val="Arial"/>
        <family val="2"/>
      </rPr>
      <t>Therapeutic Services</t>
    </r>
  </si>
  <si>
    <r>
      <rPr>
        <sz val="9"/>
        <rFont val="Arial"/>
        <family val="2"/>
      </rPr>
      <t>Business Admin Mgt &amp; Operations</t>
    </r>
  </si>
  <si>
    <r>
      <rPr>
        <sz val="9"/>
        <rFont val="Arial"/>
        <family val="2"/>
      </rPr>
      <t>Computer Programming/Programmer</t>
    </r>
  </si>
  <si>
    <r>
      <rPr>
        <sz val="9"/>
        <rFont val="Arial"/>
        <family val="2"/>
      </rPr>
      <t>Construction Trades</t>
    </r>
  </si>
  <si>
    <r>
      <rPr>
        <sz val="9"/>
        <rFont val="Arial"/>
        <family val="2"/>
      </rPr>
      <t>Computer Syst Networking &amp; Telecommunications</t>
    </r>
  </si>
  <si>
    <r>
      <rPr>
        <sz val="9"/>
        <rFont val="Arial"/>
        <family val="2"/>
      </rPr>
      <t>Mechatronics</t>
    </r>
  </si>
  <si>
    <r>
      <rPr>
        <sz val="9"/>
        <rFont val="Arial"/>
        <family val="2"/>
      </rPr>
      <t>Finance &amp; Financial Mgt Services</t>
    </r>
  </si>
  <si>
    <r>
      <rPr>
        <sz val="9"/>
        <rFont val="Arial"/>
        <family val="2"/>
      </rPr>
      <t>Education General</t>
    </r>
  </si>
  <si>
    <r>
      <rPr>
        <sz val="9"/>
        <rFont val="Arial"/>
        <family val="2"/>
      </rPr>
      <t>Systems Administration/Administrator</t>
    </r>
  </si>
  <si>
    <r>
      <rPr>
        <sz val="9"/>
        <rFont val="Arial"/>
        <family val="2"/>
      </rPr>
      <t>Elec/Power Trans Installer</t>
    </r>
  </si>
  <si>
    <r>
      <rPr>
        <sz val="9"/>
        <rFont val="Arial"/>
        <family val="2"/>
      </rPr>
      <t>Cooking &amp; Related Culinary Arts, General</t>
    </r>
  </si>
  <si>
    <r>
      <rPr>
        <sz val="9"/>
        <rFont val="Arial"/>
        <family val="2"/>
      </rPr>
      <t>Automobile Technician (ASE Certified)</t>
    </r>
  </si>
  <si>
    <r>
      <rPr>
        <sz val="9"/>
        <rFont val="Arial"/>
        <family val="2"/>
      </rPr>
      <t>Machine Tool Technology/Machinist</t>
    </r>
  </si>
  <si>
    <r>
      <rPr>
        <sz val="9"/>
        <rFont val="Arial"/>
        <family val="2"/>
      </rPr>
      <t>Digital/Multimedia &amp; Information Resources Design</t>
    </r>
  </si>
  <si>
    <r>
      <rPr>
        <sz val="9"/>
        <rFont val="Arial"/>
        <family val="2"/>
      </rPr>
      <t>Engineering Technology</t>
    </r>
  </si>
  <si>
    <r>
      <rPr>
        <sz val="9"/>
        <rFont val="Arial"/>
        <family val="2"/>
      </rPr>
      <t>Drafting/Design Technology</t>
    </r>
  </si>
  <si>
    <r>
      <rPr>
        <sz val="9"/>
        <rFont val="Arial"/>
        <family val="2"/>
      </rPr>
      <t>Welding. Brazing/Soldering</t>
    </r>
  </si>
  <si>
    <r>
      <rPr>
        <sz val="9"/>
        <rFont val="Arial"/>
        <family val="2"/>
      </rPr>
      <t>Heavy/Industrial Equipment Maintenance Technologies</t>
    </r>
  </si>
  <si>
    <r>
      <rPr>
        <sz val="9"/>
        <rFont val="Arial"/>
        <family val="2"/>
      </rPr>
      <t>Plumbing Technology</t>
    </r>
  </si>
  <si>
    <r>
      <rPr>
        <sz val="9"/>
        <rFont val="Arial"/>
        <family val="2"/>
      </rPr>
      <t>Cosmetology</t>
    </r>
  </si>
  <si>
    <r>
      <rPr>
        <sz val="9"/>
        <rFont val="Arial"/>
        <family val="2"/>
      </rPr>
      <t>Collision Repair Technician (ASE Certified)</t>
    </r>
  </si>
  <si>
    <r>
      <rPr>
        <sz val="9"/>
        <rFont val="Arial"/>
        <family val="2"/>
      </rPr>
      <t>Diagnostic Services</t>
    </r>
  </si>
  <si>
    <r>
      <rPr>
        <sz val="9"/>
        <rFont val="Arial"/>
        <family val="2"/>
      </rPr>
      <t>Graphics Communications</t>
    </r>
  </si>
  <si>
    <r>
      <rPr>
        <sz val="9"/>
        <rFont val="Arial"/>
        <family val="2"/>
      </rPr>
      <t>Biotechnology Medical Sciences</t>
    </r>
  </si>
  <si>
    <r>
      <rPr>
        <sz val="9"/>
        <rFont val="Arial"/>
        <family val="2"/>
      </rPr>
      <t>Insurance</t>
    </r>
  </si>
  <si>
    <r>
      <rPr>
        <sz val="9"/>
        <rFont val="Arial"/>
        <family val="2"/>
      </rPr>
      <t>Mechanical Drafting</t>
    </r>
  </si>
  <si>
    <r>
      <rPr>
        <sz val="9"/>
        <rFont val="Arial"/>
        <family val="2"/>
      </rPr>
      <t>Aero/Av/Aerospace Sci &amp; Tech</t>
    </r>
  </si>
  <si>
    <r>
      <rPr>
        <sz val="9"/>
        <rFont val="Arial"/>
        <family val="2"/>
      </rPr>
      <t>Radio &amp; TV Broadcasting Tech</t>
    </r>
  </si>
  <si>
    <r>
      <rPr>
        <sz val="9"/>
        <rFont val="Arial"/>
        <family val="2"/>
      </rPr>
      <t>Medium/Heavy Truck Technician (ASE Certified)</t>
    </r>
  </si>
  <si>
    <r>
      <rPr>
        <sz val="9"/>
        <rFont val="Arial"/>
        <family val="2"/>
      </rPr>
      <t>Heating, AC &amp; Refrigeration</t>
    </r>
  </si>
  <si>
    <r>
      <rPr>
        <sz val="9"/>
        <rFont val="Arial"/>
        <family val="2"/>
      </rPr>
      <t>Natural Resources and Conservation</t>
    </r>
  </si>
  <si>
    <r>
      <rPr>
        <sz val="9"/>
        <rFont val="Arial"/>
        <family val="2"/>
      </rPr>
      <t>Power Plant Tech (Aircraft)</t>
    </r>
  </si>
  <si>
    <r>
      <rPr>
        <sz val="9"/>
        <rFont val="Arial"/>
        <family val="2"/>
      </rPr>
      <t>Avionics MaintenanceTechnology</t>
    </r>
  </si>
  <si>
    <r>
      <rPr>
        <sz val="9"/>
        <rFont val="Arial"/>
        <family val="2"/>
      </rPr>
      <t>Applied Horticulture &amp; Horticultural Operations</t>
    </r>
  </si>
  <si>
    <r>
      <rPr>
        <sz val="9"/>
        <rFont val="Arial"/>
        <family val="2"/>
      </rPr>
      <t>Small Engine &amp; Rel Equip Repair</t>
    </r>
  </si>
  <si>
    <r>
      <rPr>
        <sz val="9"/>
        <rFont val="Arial"/>
        <family val="2"/>
      </rPr>
      <t>Electrical/Electronics Equip InstallationRepair</t>
    </r>
  </si>
  <si>
    <r>
      <rPr>
        <sz val="9"/>
        <rFont val="Arial"/>
        <family val="2"/>
      </rPr>
      <t>Animal Health and Veterinary Science</t>
    </r>
  </si>
  <si>
    <r>
      <rPr>
        <sz val="9"/>
        <rFont val="Arial"/>
        <family val="2"/>
      </rPr>
      <t>47.0607   Airframe Technology</t>
    </r>
  </si>
  <si>
    <r>
      <rPr>
        <sz val="9"/>
        <rFont val="Arial"/>
        <family val="2"/>
      </rPr>
      <t>26.1201   Biotechnology</t>
    </r>
  </si>
  <si>
    <r>
      <rPr>
        <sz val="9"/>
        <rFont val="Arial"/>
        <family val="2"/>
      </rPr>
      <t>48.0701   Woodworking General</t>
    </r>
  </si>
  <si>
    <r>
      <rPr>
        <sz val="9"/>
        <rFont val="Arial"/>
        <family val="2"/>
      </rPr>
      <t>19.0605   Home Furn Equip Inst &amp; Cons</t>
    </r>
  </si>
  <si>
    <r>
      <rPr>
        <sz val="9"/>
        <rFont val="Arial"/>
        <family val="2"/>
      </rPr>
      <t>28.0301   Army (JROTC)</t>
    </r>
  </si>
  <si>
    <r>
      <rPr>
        <sz val="9"/>
        <rFont val="Arial"/>
        <family val="2"/>
      </rPr>
      <t>19.0906   Fashion Design</t>
    </r>
  </si>
  <si>
    <r>
      <rPr>
        <sz val="9"/>
        <rFont val="Arial"/>
        <family val="2"/>
      </rPr>
      <t>46.0303   Lineworker</t>
    </r>
  </si>
  <si>
    <r>
      <rPr>
        <sz val="9"/>
        <rFont val="Arial"/>
        <family val="2"/>
      </rPr>
      <t xml:space="preserve">Computer and Information Systems Security/Information Assura
</t>
    </r>
    <r>
      <rPr>
        <sz val="9"/>
        <rFont val="Arial"/>
        <family val="2"/>
      </rPr>
      <t>Family &amp; Consumer Sciences</t>
    </r>
  </si>
  <si>
    <t>State Totals</t>
  </si>
  <si>
    <r>
      <rPr>
        <b/>
        <sz val="8"/>
        <color rgb="FFFFFFFF"/>
        <rFont val="Arial"/>
        <family val="2"/>
      </rPr>
      <t>State Total Section 61a1 Funds:        $35,811,300.00</t>
    </r>
  </si>
  <si>
    <r>
      <rPr>
        <sz val="9"/>
        <rFont val="Arial"/>
        <family val="2"/>
      </rPr>
      <t xml:space="preserve">1) - Rank Factor (1, 2.5, 5, 10)
</t>
    </r>
    <r>
      <rPr>
        <sz val="9"/>
        <rFont val="Arial"/>
        <family val="2"/>
      </rPr>
      <t xml:space="preserve">2) - Cost Factor (1, 5, 10)
</t>
    </r>
    <r>
      <rPr>
        <sz val="9"/>
        <rFont val="Arial"/>
        <family val="2"/>
      </rPr>
      <t xml:space="preserve">3) - Participant Count (weight = 1)
</t>
    </r>
    <r>
      <rPr>
        <sz val="9"/>
        <rFont val="Arial"/>
        <family val="2"/>
      </rPr>
      <t xml:space="preserve">4) - Concentrator Count (weight = 5)
</t>
    </r>
    <r>
      <rPr>
        <sz val="9"/>
        <rFont val="Arial"/>
        <family val="2"/>
      </rPr>
      <t>5) - Completer Count (weight = 10)</t>
    </r>
  </si>
  <si>
    <r>
      <rPr>
        <sz val="9"/>
        <rFont val="Arial"/>
        <family val="2"/>
      </rPr>
      <t xml:space="preserve">6) - State Total of 60% Program Formula Values (PFV)
</t>
    </r>
    <r>
      <rPr>
        <sz val="9"/>
        <rFont val="Arial"/>
        <family val="2"/>
      </rPr>
      <t xml:space="preserve">7) - 60% Section 61a1 Added Cost Funds Based on State Rank (Top 20)
</t>
    </r>
    <r>
      <rPr>
        <sz val="9"/>
        <rFont val="Arial"/>
        <family val="2"/>
      </rPr>
      <t xml:space="preserve">8) - State Total of 40% Program Formula Values (PFV)
</t>
    </r>
    <r>
      <rPr>
        <sz val="9"/>
        <rFont val="Arial"/>
        <family val="2"/>
      </rPr>
      <t xml:space="preserve">9) - 40% Section 61a1 Added Cost Funds Based on CEPD Options
</t>
    </r>
    <r>
      <rPr>
        <sz val="9"/>
        <rFont val="Arial"/>
        <family val="2"/>
      </rPr>
      <t>10) - State Total Section 61a1 Added Cost Funds by CIP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</si>
</sst>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"/>
    <numFmt numFmtId="166" formatCode="\$#,##0.00"/>
    <numFmt numFmtId="167" formatCode="00.0000"/>
    <numFmt numFmtId="168" formatCode="\$0.00"/>
    <numFmt numFmtId="169" formatCode="&quot;$&quot;#,##0.00"/>
  </numFmts>
  <fonts count="29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4"/>
      <color rgb="FFC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Times New Roman"/>
      <family val="1"/>
    </font>
    <font>
      <sz val="2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B4EAED"/>
      </patternFill>
    </fill>
    <fill>
      <patternFill patternType="solid">
        <fgColor rgb="FFC5EDF0"/>
      </patternFill>
    </fill>
    <fill>
      <patternFill patternType="solid">
        <fgColor rgb="FFD2F3F5"/>
      </patternFill>
    </fill>
    <fill>
      <patternFill patternType="solid">
        <fgColor rgb="FF48A4D1"/>
      </patternFill>
    </fill>
    <fill>
      <patternFill patternType="solid">
        <fgColor rgb="FF66B4D9"/>
      </patternFill>
    </fill>
    <fill>
      <patternFill patternType="solid">
        <fgColor rgb="FF7CBEDF"/>
      </patternFill>
    </fill>
    <fill>
      <patternFill patternType="solid">
        <fgColor rgb="FF92C9E3"/>
      </patternFill>
    </fill>
    <fill>
      <patternFill patternType="solid">
        <fgColor rgb="FFFFD1A3"/>
      </patternFill>
    </fill>
    <fill>
      <patternFill patternType="solid">
        <fgColor rgb="FFFFD9B3"/>
      </patternFill>
    </fill>
    <fill>
      <patternFill patternType="solid">
        <fgColor rgb="FFFFE9D2"/>
      </patternFill>
    </fill>
    <fill>
      <patternFill patternType="solid">
        <fgColor rgb="FFFFCC99"/>
      </patternFill>
    </fill>
    <fill>
      <patternFill patternType="solid">
        <fgColor rgb="FF3399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 indent="1"/>
    </xf>
    <xf numFmtId="0" fontId="0" fillId="2" borderId="9" xfId="0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 indent="1"/>
    </xf>
    <xf numFmtId="0" fontId="1" fillId="2" borderId="10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0" fillId="8" borderId="9" xfId="0" applyFill="1" applyBorder="1" applyAlignment="1">
      <alignment horizontal="left" wrapText="1"/>
    </xf>
    <xf numFmtId="164" fontId="2" fillId="9" borderId="14" xfId="0" applyNumberFormat="1" applyFont="1" applyFill="1" applyBorder="1" applyAlignment="1">
      <alignment horizontal="left" vertical="top" shrinkToFit="1"/>
    </xf>
    <xf numFmtId="165" fontId="2" fillId="10" borderId="9" xfId="0" applyNumberFormat="1" applyFont="1" applyFill="1" applyBorder="1" applyAlignment="1">
      <alignment horizontal="right" vertical="top" shrinkToFit="1"/>
    </xf>
    <xf numFmtId="1" fontId="2" fillId="10" borderId="9" xfId="0" applyNumberFormat="1" applyFont="1" applyFill="1" applyBorder="1" applyAlignment="1">
      <alignment horizontal="right" vertical="top" shrinkToFit="1"/>
    </xf>
    <xf numFmtId="3" fontId="2" fillId="11" borderId="9" xfId="0" applyNumberFormat="1" applyFont="1" applyFill="1" applyBorder="1" applyAlignment="1">
      <alignment horizontal="right" vertical="top" shrinkToFit="1"/>
    </xf>
    <xf numFmtId="3" fontId="2" fillId="9" borderId="9" xfId="0" applyNumberFormat="1" applyFont="1" applyFill="1" applyBorder="1" applyAlignment="1">
      <alignment horizontal="right" vertical="top" shrinkToFit="1"/>
    </xf>
    <xf numFmtId="166" fontId="2" fillId="9" borderId="9" xfId="0" applyNumberFormat="1" applyFont="1" applyFill="1" applyBorder="1" applyAlignment="1">
      <alignment horizontal="right" vertical="top" shrinkToFit="1"/>
    </xf>
    <xf numFmtId="166" fontId="2" fillId="9" borderId="10" xfId="0" applyNumberFormat="1" applyFont="1" applyFill="1" applyBorder="1" applyAlignment="1">
      <alignment horizontal="right" vertical="top" shrinkToFit="1"/>
    </xf>
    <xf numFmtId="167" fontId="2" fillId="9" borderId="8" xfId="0" applyNumberFormat="1" applyFont="1" applyFill="1" applyBorder="1" applyAlignment="1">
      <alignment horizontal="left" vertical="top" shrinkToFit="1"/>
    </xf>
    <xf numFmtId="164" fontId="2" fillId="9" borderId="8" xfId="0" applyNumberFormat="1" applyFont="1" applyFill="1" applyBorder="1" applyAlignment="1">
      <alignment horizontal="left" vertical="top" shrinkToFit="1"/>
    </xf>
    <xf numFmtId="1" fontId="2" fillId="11" borderId="9" xfId="0" applyNumberFormat="1" applyFont="1" applyFill="1" applyBorder="1" applyAlignment="1">
      <alignment horizontal="right" vertical="top" shrinkToFit="1"/>
    </xf>
    <xf numFmtId="164" fontId="2" fillId="9" borderId="12" xfId="0" applyNumberFormat="1" applyFont="1" applyFill="1" applyBorder="1" applyAlignment="1">
      <alignment horizontal="left" vertical="top" shrinkToFit="1"/>
    </xf>
    <xf numFmtId="165" fontId="2" fillId="10" borderId="16" xfId="0" applyNumberFormat="1" applyFont="1" applyFill="1" applyBorder="1" applyAlignment="1">
      <alignment horizontal="right" vertical="top" shrinkToFit="1"/>
    </xf>
    <xf numFmtId="1" fontId="2" fillId="10" borderId="16" xfId="0" applyNumberFormat="1" applyFont="1" applyFill="1" applyBorder="1" applyAlignment="1">
      <alignment horizontal="right" vertical="top" shrinkToFit="1"/>
    </xf>
    <xf numFmtId="1" fontId="2" fillId="11" borderId="16" xfId="0" applyNumberFormat="1" applyFont="1" applyFill="1" applyBorder="1" applyAlignment="1">
      <alignment horizontal="right" vertical="top" shrinkToFit="1"/>
    </xf>
    <xf numFmtId="3" fontId="2" fillId="11" borderId="16" xfId="0" applyNumberFormat="1" applyFont="1" applyFill="1" applyBorder="1" applyAlignment="1">
      <alignment horizontal="right" vertical="top" shrinkToFit="1"/>
    </xf>
    <xf numFmtId="3" fontId="2" fillId="9" borderId="16" xfId="0" applyNumberFormat="1" applyFont="1" applyFill="1" applyBorder="1" applyAlignment="1">
      <alignment horizontal="right" vertical="top" shrinkToFit="1"/>
    </xf>
    <xf numFmtId="166" fontId="2" fillId="9" borderId="16" xfId="0" applyNumberFormat="1" applyFont="1" applyFill="1" applyBorder="1" applyAlignment="1">
      <alignment horizontal="right" vertical="top" shrinkToFit="1"/>
    </xf>
    <xf numFmtId="166" fontId="2" fillId="9" borderId="17" xfId="0" applyNumberFormat="1" applyFont="1" applyFill="1" applyBorder="1" applyAlignment="1">
      <alignment horizontal="right" vertical="top" shrinkToFit="1"/>
    </xf>
    <xf numFmtId="1" fontId="2" fillId="9" borderId="9" xfId="0" applyNumberFormat="1" applyFont="1" applyFill="1" applyBorder="1" applyAlignment="1">
      <alignment horizontal="right" vertical="top" shrinkToFit="1"/>
    </xf>
    <xf numFmtId="168" fontId="2" fillId="9" borderId="9" xfId="0" applyNumberFormat="1" applyFont="1" applyFill="1" applyBorder="1" applyAlignment="1">
      <alignment horizontal="right" vertical="top" shrinkToFit="1"/>
    </xf>
    <xf numFmtId="167" fontId="2" fillId="9" borderId="12" xfId="0" applyNumberFormat="1" applyFont="1" applyFill="1" applyBorder="1" applyAlignment="1">
      <alignment horizontal="left" vertical="top" shrinkToFit="1"/>
    </xf>
    <xf numFmtId="1" fontId="2" fillId="9" borderId="16" xfId="0" applyNumberFormat="1" applyFont="1" applyFill="1" applyBorder="1" applyAlignment="1">
      <alignment horizontal="right" vertical="top" shrinkToFit="1"/>
    </xf>
    <xf numFmtId="168" fontId="2" fillId="9" borderId="16" xfId="0" applyNumberFormat="1" applyFont="1" applyFill="1" applyBorder="1" applyAlignment="1">
      <alignment horizontal="right" vertical="top" shrinkToFit="1"/>
    </xf>
    <xf numFmtId="164" fontId="2" fillId="12" borderId="8" xfId="0" applyNumberFormat="1" applyFont="1" applyFill="1" applyBorder="1" applyAlignment="1">
      <alignment horizontal="left" vertical="top" shrinkToFit="1"/>
    </xf>
    <xf numFmtId="168" fontId="2" fillId="9" borderId="10" xfId="0" applyNumberFormat="1" applyFont="1" applyFill="1" applyBorder="1" applyAlignment="1">
      <alignment horizontal="right" vertical="top" shrinkToFit="1"/>
    </xf>
    <xf numFmtId="164" fontId="2" fillId="14" borderId="12" xfId="0" applyNumberFormat="1" applyFont="1" applyFill="1" applyBorder="1" applyAlignment="1">
      <alignment horizontal="left" vertical="top" shrinkToFit="1"/>
    </xf>
    <xf numFmtId="0" fontId="8" fillId="14" borderId="0" xfId="0" applyFont="1" applyFill="1" applyAlignment="1">
      <alignment horizontal="left" vertical="top" wrapText="1"/>
    </xf>
    <xf numFmtId="0" fontId="0" fillId="14" borderId="0" xfId="0" applyFill="1" applyAlignment="1">
      <alignment horizontal="left" vertical="top" wrapText="1"/>
    </xf>
    <xf numFmtId="165" fontId="2" fillId="14" borderId="12" xfId="0" applyNumberFormat="1" applyFont="1" applyFill="1" applyBorder="1" applyAlignment="1">
      <alignment horizontal="right" vertical="top" shrinkToFit="1"/>
    </xf>
    <xf numFmtId="1" fontId="2" fillId="14" borderId="12" xfId="0" applyNumberFormat="1" applyFont="1" applyFill="1" applyBorder="1" applyAlignment="1">
      <alignment horizontal="right" vertical="top" shrinkToFit="1"/>
    </xf>
    <xf numFmtId="3" fontId="2" fillId="14" borderId="12" xfId="0" applyNumberFormat="1" applyFont="1" applyFill="1" applyBorder="1" applyAlignment="1">
      <alignment horizontal="right" vertical="top" shrinkToFit="1"/>
    </xf>
    <xf numFmtId="3" fontId="9" fillId="14" borderId="12" xfId="0" applyNumberFormat="1" applyFont="1" applyFill="1" applyBorder="1" applyAlignment="1">
      <alignment horizontal="right" vertical="top" shrinkToFit="1"/>
    </xf>
    <xf numFmtId="164" fontId="2" fillId="14" borderId="8" xfId="0" applyNumberFormat="1" applyFont="1" applyFill="1" applyBorder="1" applyAlignment="1">
      <alignment horizontal="left" vertical="top" shrinkToFit="1"/>
    </xf>
    <xf numFmtId="165" fontId="2" fillId="14" borderId="9" xfId="0" applyNumberFormat="1" applyFont="1" applyFill="1" applyBorder="1" applyAlignment="1">
      <alignment horizontal="right" vertical="top" shrinkToFit="1"/>
    </xf>
    <xf numFmtId="1" fontId="2" fillId="14" borderId="9" xfId="0" applyNumberFormat="1" applyFont="1" applyFill="1" applyBorder="1" applyAlignment="1">
      <alignment horizontal="right" vertical="top" shrinkToFit="1"/>
    </xf>
    <xf numFmtId="169" fontId="2" fillId="15" borderId="12" xfId="0" applyNumberFormat="1" applyFont="1" applyFill="1" applyBorder="1" applyAlignment="1">
      <alignment horizontal="right" vertical="top" shrinkToFit="1"/>
    </xf>
    <xf numFmtId="168" fontId="2" fillId="15" borderId="12" xfId="0" applyNumberFormat="1" applyFont="1" applyFill="1" applyBorder="1" applyAlignment="1">
      <alignment horizontal="right" vertical="top" shrinkToFit="1"/>
    </xf>
    <xf numFmtId="0" fontId="10" fillId="0" borderId="0" xfId="0" applyFont="1" applyAlignment="1">
      <alignment horizontal="left" vertical="top"/>
    </xf>
    <xf numFmtId="0" fontId="10" fillId="16" borderId="22" xfId="0" applyFont="1" applyFill="1" applyBorder="1" applyAlignment="1">
      <alignment horizontal="left" vertical="top"/>
    </xf>
    <xf numFmtId="0" fontId="10" fillId="16" borderId="0" xfId="0" applyFont="1" applyFill="1" applyAlignment="1">
      <alignment horizontal="left" vertical="top"/>
    </xf>
    <xf numFmtId="0" fontId="10" fillId="16" borderId="23" xfId="0" applyFont="1" applyFill="1" applyBorder="1" applyAlignment="1">
      <alignment horizontal="left" vertical="top"/>
    </xf>
    <xf numFmtId="0" fontId="11" fillId="16" borderId="24" xfId="0" applyFont="1" applyFill="1" applyBorder="1" applyAlignment="1">
      <alignment horizontal="left" vertical="top"/>
    </xf>
    <xf numFmtId="0" fontId="11" fillId="16" borderId="20" xfId="0" applyFont="1" applyFill="1" applyBorder="1" applyAlignment="1">
      <alignment horizontal="left" vertical="top"/>
    </xf>
    <xf numFmtId="0" fontId="13" fillId="16" borderId="18" xfId="0" applyFont="1" applyFill="1" applyBorder="1" applyAlignment="1">
      <alignment horizontal="left" vertical="top"/>
    </xf>
    <xf numFmtId="0" fontId="0" fillId="16" borderId="0" xfId="0" applyFill="1" applyAlignment="1">
      <alignment horizontal="left" vertical="top"/>
    </xf>
    <xf numFmtId="0" fontId="0" fillId="16" borderId="22" xfId="0" applyFill="1" applyBorder="1" applyAlignment="1">
      <alignment horizontal="left" vertical="top"/>
    </xf>
    <xf numFmtId="0" fontId="0" fillId="16" borderId="19" xfId="0" applyFill="1" applyBorder="1" applyAlignment="1">
      <alignment horizontal="left" vertical="top"/>
    </xf>
    <xf numFmtId="0" fontId="0" fillId="16" borderId="25" xfId="0" applyFill="1" applyBorder="1" applyAlignment="1">
      <alignment horizontal="left" vertical="top"/>
    </xf>
    <xf numFmtId="0" fontId="0" fillId="16" borderId="23" xfId="0" applyFill="1" applyBorder="1" applyAlignment="1">
      <alignment horizontal="left" vertical="top"/>
    </xf>
    <xf numFmtId="0" fontId="0" fillId="16" borderId="21" xfId="0" applyFill="1" applyBorder="1" applyAlignment="1">
      <alignment horizontal="left" vertical="top"/>
    </xf>
    <xf numFmtId="0" fontId="13" fillId="14" borderId="29" xfId="0" applyFont="1" applyFill="1" applyBorder="1"/>
    <xf numFmtId="0" fontId="13" fillId="14" borderId="30" xfId="0" applyFont="1" applyFill="1" applyBorder="1"/>
    <xf numFmtId="4" fontId="17" fillId="16" borderId="31" xfId="0" applyNumberFormat="1" applyFont="1" applyFill="1" applyBorder="1"/>
    <xf numFmtId="3" fontId="13" fillId="14" borderId="29" xfId="0" applyNumberFormat="1" applyFont="1" applyFill="1" applyBorder="1"/>
    <xf numFmtId="169" fontId="13" fillId="14" borderId="32" xfId="0" applyNumberFormat="1" applyFont="1" applyFill="1" applyBorder="1"/>
    <xf numFmtId="0" fontId="13" fillId="16" borderId="24" xfId="0" applyFont="1" applyFill="1" applyBorder="1" applyAlignment="1">
      <alignment horizontal="left" vertical="top"/>
    </xf>
    <xf numFmtId="169" fontId="20" fillId="16" borderId="31" xfId="0" applyNumberFormat="1" applyFont="1" applyFill="1" applyBorder="1"/>
    <xf numFmtId="0" fontId="12" fillId="16" borderId="24" xfId="0" applyFont="1" applyFill="1" applyBorder="1" applyAlignment="1">
      <alignment horizontal="left" vertical="top"/>
    </xf>
    <xf numFmtId="3" fontId="11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3" fillId="18" borderId="32" xfId="0" applyFont="1" applyFill="1" applyBorder="1"/>
    <xf numFmtId="0" fontId="13" fillId="14" borderId="43" xfId="0" applyFont="1" applyFill="1" applyBorder="1"/>
    <xf numFmtId="0" fontId="25" fillId="16" borderId="24" xfId="0" applyFont="1" applyFill="1" applyBorder="1" applyAlignment="1">
      <alignment horizontal="left" vertical="top"/>
    </xf>
    <xf numFmtId="0" fontId="25" fillId="16" borderId="0" xfId="0" applyFont="1" applyFill="1" applyAlignment="1">
      <alignment horizontal="left" vertical="top"/>
    </xf>
    <xf numFmtId="0" fontId="26" fillId="0" borderId="0" xfId="0" applyFont="1" applyAlignment="1">
      <alignment horizontal="left" vertical="top"/>
    </xf>
    <xf numFmtId="3" fontId="2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19" borderId="0" xfId="0" applyFont="1" applyFill="1" applyAlignment="1">
      <alignment horizontal="center" vertical="top" wrapText="1"/>
    </xf>
    <xf numFmtId="0" fontId="21" fillId="16" borderId="18" xfId="0" applyFont="1" applyFill="1" applyBorder="1" applyAlignment="1">
      <alignment horizontal="center" vertical="top" wrapText="1"/>
    </xf>
    <xf numFmtId="0" fontId="22" fillId="16" borderId="22" xfId="0" applyFont="1" applyFill="1" applyBorder="1" applyAlignment="1">
      <alignment horizontal="center" vertical="top"/>
    </xf>
    <xf numFmtId="0" fontId="23" fillId="0" borderId="22" xfId="0" applyFont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1" fillId="16" borderId="20" xfId="0" applyFont="1" applyFill="1" applyBorder="1" applyAlignment="1">
      <alignment horizontal="center" vertical="top"/>
    </xf>
    <xf numFmtId="0" fontId="22" fillId="16" borderId="23" xfId="0" applyFont="1" applyFill="1" applyBorder="1" applyAlignment="1">
      <alignment horizontal="center" vertical="top"/>
    </xf>
    <xf numFmtId="0" fontId="23" fillId="0" borderId="23" xfId="0" applyFont="1" applyBorder="1" applyAlignment="1">
      <alignment horizontal="center" vertical="top"/>
    </xf>
    <xf numFmtId="0" fontId="23" fillId="0" borderId="21" xfId="0" applyFont="1" applyBorder="1" applyAlignment="1">
      <alignment horizontal="center" vertical="top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0" fillId="17" borderId="27" xfId="0" applyFont="1" applyFill="1" applyBorder="1" applyAlignment="1">
      <alignment horizontal="left" vertical="top"/>
    </xf>
    <xf numFmtId="0" fontId="0" fillId="17" borderId="28" xfId="0" applyFill="1" applyBorder="1" applyAlignment="1">
      <alignment horizontal="left" vertical="top"/>
    </xf>
    <xf numFmtId="0" fontId="0" fillId="17" borderId="26" xfId="0" applyFill="1" applyBorder="1" applyAlignment="1">
      <alignment horizontal="left" vertical="top"/>
    </xf>
    <xf numFmtId="0" fontId="10" fillId="17" borderId="28" xfId="0" applyFont="1" applyFill="1" applyBorder="1" applyAlignment="1">
      <alignment horizontal="left" vertical="top"/>
    </xf>
    <xf numFmtId="0" fontId="10" fillId="17" borderId="26" xfId="0" applyFont="1" applyFill="1" applyBorder="1" applyAlignment="1">
      <alignment horizontal="left" vertical="top"/>
    </xf>
    <xf numFmtId="0" fontId="15" fillId="18" borderId="37" xfId="0" applyFont="1" applyFill="1" applyBorder="1" applyAlignment="1">
      <alignment horizontal="left" vertical="center"/>
    </xf>
    <xf numFmtId="0" fontId="15" fillId="18" borderId="38" xfId="0" applyFont="1" applyFill="1" applyBorder="1" applyAlignment="1">
      <alignment horizontal="left" vertical="center"/>
    </xf>
    <xf numFmtId="0" fontId="15" fillId="18" borderId="39" xfId="0" applyFont="1" applyFill="1" applyBorder="1" applyAlignment="1">
      <alignment horizontal="left" vertical="center"/>
    </xf>
    <xf numFmtId="0" fontId="20" fillId="16" borderId="27" xfId="0" applyFont="1" applyFill="1" applyBorder="1" applyAlignment="1">
      <alignment horizontal="left" vertical="center"/>
    </xf>
    <xf numFmtId="0" fontId="20" fillId="16" borderId="28" xfId="0" applyFont="1" applyFill="1" applyBorder="1" applyAlignment="1">
      <alignment horizontal="left" vertical="center"/>
    </xf>
    <xf numFmtId="0" fontId="20" fillId="16" borderId="33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0" fillId="9" borderId="12" xfId="0" applyFill="1" applyBorder="1" applyAlignment="1">
      <alignment horizontal="left" vertical="top" wrapText="1"/>
    </xf>
    <xf numFmtId="0" fontId="0" fillId="9" borderId="11" xfId="0" applyFill="1" applyBorder="1" applyAlignment="1">
      <alignment horizontal="left" vertical="top" wrapText="1"/>
    </xf>
    <xf numFmtId="0" fontId="0" fillId="9" borderId="14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 vertical="top" wrapText="1"/>
    </xf>
    <xf numFmtId="0" fontId="4" fillId="13" borderId="12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9"/>
    </xf>
    <xf numFmtId="0" fontId="3" fillId="9" borderId="12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5" xfId="0" applyFont="1" applyFill="1" applyBorder="1" applyAlignment="1">
      <alignment horizontal="left" vertical="top" wrapText="1"/>
    </xf>
    <xf numFmtId="0" fontId="3" fillId="14" borderId="8" xfId="0" applyFont="1" applyFill="1" applyBorder="1" applyAlignment="1">
      <alignment horizontal="left" vertical="top" wrapText="1"/>
    </xf>
    <xf numFmtId="0" fontId="3" fillId="14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13" xfId="0" applyFill="1" applyBorder="1" applyAlignment="1">
      <alignment horizontal="left" vertical="top" wrapText="1"/>
    </xf>
    <xf numFmtId="0" fontId="0" fillId="8" borderId="10" xfId="0" applyFill="1" applyBorder="1" applyAlignment="1">
      <alignment horizontal="left" wrapText="1"/>
    </xf>
    <xf numFmtId="0" fontId="0" fillId="8" borderId="7" xfId="0" applyFill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4" borderId="6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11260</xdr:colOff>
      <xdr:row>0</xdr:row>
      <xdr:rowOff>92328</xdr:rowOff>
    </xdr:from>
    <xdr:to>
      <xdr:col>12</xdr:col>
      <xdr:colOff>903308</xdr:colOff>
      <xdr:row>0</xdr:row>
      <xdr:rowOff>849121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223" cy="75996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0</xdr:row>
      <xdr:rowOff>171450</xdr:rowOff>
    </xdr:from>
    <xdr:to>
      <xdr:col>1</xdr:col>
      <xdr:colOff>787830</xdr:colOff>
      <xdr:row>0</xdr:row>
      <xdr:rowOff>695927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6305" cy="52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6F79-006D-403B-A4CE-EE1B0A0EA82C}">
  <dimension ref="A1:AG248"/>
  <sheetViews>
    <sheetView tabSelected="1" topLeftCell="A4" workbookViewId="0">
      <selection activeCell="S11" sqref="S11:S12"/>
    </sheetView>
  </sheetViews>
  <sheetFormatPr defaultRowHeight="15.75"/>
  <cols>
    <col min="1" max="1" width="11.83203125" bestFit="1" customWidth="1"/>
    <col min="2" max="2" width="9.33203125" customWidth="1"/>
    <col min="9" max="10" width="0" hidden="1" customWidth="1"/>
    <col min="11" max="11" width="20.1640625" hidden="1" customWidth="1"/>
    <col min="12" max="13" width="0" hidden="1" customWidth="1"/>
    <col min="14" max="14" width="8.83203125" customWidth="1"/>
    <col min="15" max="15" width="1.6640625" customWidth="1"/>
    <col min="16" max="16" width="33" bestFit="1" customWidth="1"/>
    <col min="17" max="17" width="3.1640625" customWidth="1"/>
    <col min="18" max="18" width="5.6640625" customWidth="1"/>
    <col min="19" max="19" width="33.1640625" customWidth="1"/>
    <col min="21" max="21" width="29.1640625" customWidth="1"/>
    <col min="25" max="25" width="12" style="69" hidden="1" customWidth="1"/>
    <col min="26" max="31" width="0" hidden="1" customWidth="1"/>
    <col min="34" max="34" width="26.83203125" bestFit="1" customWidth="1"/>
  </cols>
  <sheetData>
    <row r="1" spans="1:33" ht="57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2"/>
      <c r="Q1" s="48"/>
    </row>
    <row r="2" spans="1:33" ht="15.6" customHeight="1" thickBot="1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  <c r="M2" s="85"/>
      <c r="N2" s="85"/>
      <c r="O2" s="85"/>
      <c r="P2" s="86"/>
      <c r="Q2" s="48"/>
    </row>
    <row r="3" spans="1:33" ht="18.75" customHeight="1" thickBo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  <c r="Q3" s="48"/>
      <c r="S3" s="75" t="s">
        <v>1</v>
      </c>
      <c r="T3" s="75"/>
      <c r="U3" s="75"/>
      <c r="V3" s="75"/>
      <c r="W3" s="75"/>
      <c r="X3" s="75"/>
      <c r="Y3" s="76"/>
      <c r="Z3" s="75"/>
      <c r="AA3" s="75"/>
      <c r="AB3" s="75"/>
      <c r="AC3" s="75"/>
      <c r="AD3" s="75"/>
      <c r="AE3" s="75"/>
      <c r="AF3" s="75"/>
      <c r="AG3" s="75"/>
    </row>
    <row r="4" spans="1:33" ht="28.5" customHeight="1" thickBot="1">
      <c r="A4" s="101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61">
        <v>7</v>
      </c>
      <c r="Q4" s="48"/>
      <c r="S4" s="75" t="s">
        <v>3</v>
      </c>
      <c r="T4" s="75"/>
      <c r="U4" s="75"/>
      <c r="V4" s="75"/>
      <c r="W4" s="75"/>
      <c r="X4" s="75"/>
      <c r="Y4" s="76"/>
      <c r="Z4" s="75"/>
      <c r="AA4" s="75"/>
      <c r="AB4" s="75"/>
      <c r="AC4" s="75"/>
      <c r="AD4" s="75"/>
      <c r="AE4" s="75"/>
      <c r="AF4" s="75"/>
      <c r="AG4" s="75"/>
    </row>
    <row r="5" spans="1:33" ht="28.5" customHeight="1">
      <c r="A5" s="101" t="s">
        <v>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72">
        <v>0</v>
      </c>
      <c r="Q5" s="48"/>
      <c r="S5" s="75" t="s">
        <v>5</v>
      </c>
      <c r="T5" s="75"/>
      <c r="U5" s="75"/>
      <c r="V5" s="75"/>
      <c r="W5" s="75"/>
      <c r="X5" s="75"/>
      <c r="Y5" s="76"/>
      <c r="Z5" s="75"/>
      <c r="AA5" s="75"/>
      <c r="AB5" s="75"/>
      <c r="AC5" s="75"/>
      <c r="AD5" s="75"/>
      <c r="AE5" s="75"/>
      <c r="AF5" s="75"/>
      <c r="AG5" s="75"/>
    </row>
    <row r="6" spans="1:33" ht="27.95" customHeight="1">
      <c r="A6" s="104" t="s">
        <v>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P6" s="62">
        <v>77</v>
      </c>
      <c r="Q6" s="48"/>
      <c r="S6" s="75" t="s">
        <v>7</v>
      </c>
      <c r="T6" s="75"/>
      <c r="U6" s="75"/>
      <c r="V6" s="75"/>
      <c r="W6" s="75"/>
      <c r="X6" s="75"/>
      <c r="Y6" s="76"/>
      <c r="Z6" s="75"/>
      <c r="AA6" s="75"/>
      <c r="AB6" s="75"/>
      <c r="AC6" s="75"/>
      <c r="AD6" s="75"/>
      <c r="AE6" s="75"/>
      <c r="AF6" s="75"/>
      <c r="AG6" s="75"/>
    </row>
    <row r="7" spans="1:33" ht="18.75">
      <c r="A7" s="104" t="s">
        <v>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62">
        <v>55</v>
      </c>
      <c r="Q7" s="48"/>
    </row>
    <row r="8" spans="1:33" ht="19.5" thickBot="1">
      <c r="A8" s="95" t="s">
        <v>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71">
        <v>5</v>
      </c>
      <c r="Q8" s="48"/>
    </row>
    <row r="9" spans="1:33" ht="20.25" customHeight="1" thickBot="1">
      <c r="A9" s="107" t="s">
        <v>10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63">
        <f>(($P$4*0.5)+($P$5*1)+($P$6*5)+($P$7*10))*$P$8</f>
        <v>4692.5</v>
      </c>
      <c r="Q9" s="48"/>
      <c r="S9" s="77"/>
    </row>
    <row r="10" spans="1:33" ht="16.5" thickBot="1">
      <c r="A10" s="90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48"/>
      <c r="X10" s="69"/>
      <c r="Y10"/>
    </row>
    <row r="11" spans="1:33" ht="19.5" thickBot="1">
      <c r="A11" s="87" t="s">
        <v>11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64">
        <v>175351</v>
      </c>
      <c r="Q11" s="48"/>
      <c r="S11" s="78" t="s">
        <v>12</v>
      </c>
    </row>
    <row r="12" spans="1:33" ht="19.5" thickBot="1">
      <c r="A12" s="87" t="s">
        <v>13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65">
        <v>2092007.92</v>
      </c>
      <c r="Q12" s="48"/>
      <c r="S12" s="78"/>
    </row>
    <row r="13" spans="1:33" ht="34.5" thickBot="1">
      <c r="A13" s="98" t="s">
        <v>14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67">
        <f>($P$9/$P$11)*$P$12</f>
        <v>55983.411355509808</v>
      </c>
      <c r="Q13" s="48"/>
    </row>
    <row r="14" spans="1:3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3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3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21" ht="16.5" thickBo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21" ht="18.75">
      <c r="A18" s="54" t="s">
        <v>15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6"/>
      <c r="S18" s="56"/>
      <c r="T18" s="56"/>
      <c r="U18" s="57"/>
    </row>
    <row r="19" spans="1:21">
      <c r="A19" s="73" t="s">
        <v>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5"/>
      <c r="S19" s="55"/>
      <c r="T19" s="55"/>
      <c r="U19" s="58"/>
    </row>
    <row r="20" spans="1:21">
      <c r="A20" s="68" t="s">
        <v>17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5"/>
      <c r="S20" s="55"/>
      <c r="T20" s="55"/>
      <c r="U20" s="58"/>
    </row>
    <row r="21" spans="1:21">
      <c r="A21" s="68" t="s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5"/>
      <c r="S21" s="55"/>
      <c r="T21" s="55"/>
      <c r="U21" s="58"/>
    </row>
    <row r="22" spans="1:21">
      <c r="A22" s="68" t="s">
        <v>19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5"/>
      <c r="S22" s="55"/>
      <c r="T22" s="55"/>
      <c r="U22" s="58"/>
    </row>
    <row r="23" spans="1:21">
      <c r="A23" s="52"/>
      <c r="B23" s="50"/>
      <c r="C23" s="74" t="s">
        <v>20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5"/>
      <c r="S23" s="55"/>
      <c r="T23" s="55"/>
      <c r="U23" s="58"/>
    </row>
    <row r="24" spans="1:21" ht="18.75">
      <c r="A24" s="66" t="s">
        <v>21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5"/>
      <c r="S24" s="55"/>
      <c r="T24" s="55"/>
      <c r="U24" s="58"/>
    </row>
    <row r="25" spans="1:21">
      <c r="A25" s="68" t="s">
        <v>22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5"/>
      <c r="S25" s="55"/>
      <c r="T25" s="55"/>
      <c r="U25" s="58"/>
    </row>
    <row r="26" spans="1:21">
      <c r="A26" s="52" t="s">
        <v>23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5"/>
      <c r="S26" s="55"/>
      <c r="T26" s="55"/>
      <c r="U26" s="58"/>
    </row>
    <row r="27" spans="1:21" ht="16.5" thickBot="1">
      <c r="A27" s="53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9"/>
      <c r="S27" s="59"/>
      <c r="T27" s="59"/>
      <c r="U27" s="60"/>
    </row>
    <row r="28" spans="1:2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2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21">
      <c r="A30" s="70" t="s">
        <v>25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2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2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17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1:17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1:17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7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7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17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1:17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1:17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1:17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1:17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1:17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1:17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1:17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1:17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1:17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1:17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  <row r="54" spans="1:17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1:17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1:17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pans="1:17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1:17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1:17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1:17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</row>
    <row r="63" spans="1:17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1:17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</row>
    <row r="65" spans="1:17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1:17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</row>
    <row r="67" spans="1:17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7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pans="1:17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pans="1:17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17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17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17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17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1:17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1:17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1:17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</row>
    <row r="86" spans="1:17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</row>
    <row r="87" spans="1:17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spans="1:17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spans="1:17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1:17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1:17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1:17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1:17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1:17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1:17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1:17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</row>
    <row r="99" spans="1:17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1:17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1:17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1:17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1:17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1:17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1:17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1:17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1:17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1:17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1:17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1:17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1:17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1:17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1:17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1:17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1:17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1:17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1:17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1:17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1:17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1:17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1:17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1:17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1:17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  <row r="126" spans="1:17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spans="1:17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</row>
    <row r="128" spans="1:17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</row>
    <row r="129" spans="1:17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</row>
    <row r="130" spans="1:17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1:17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</row>
    <row r="132" spans="1:17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1:17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</row>
    <row r="134" spans="1:17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7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</row>
    <row r="136" spans="1:17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</row>
    <row r="137" spans="1:17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</row>
    <row r="138" spans="1:17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spans="1:17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</row>
    <row r="140" spans="1:17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</row>
    <row r="141" spans="1:17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</row>
    <row r="142" spans="1:17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</row>
    <row r="143" spans="1:17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spans="1:17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</row>
    <row r="145" spans="1:17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</row>
    <row r="146" spans="1:17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</row>
    <row r="147" spans="1:17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</row>
    <row r="148" spans="1:17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</row>
    <row r="149" spans="1:17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</row>
    <row r="150" spans="1:17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</row>
    <row r="151" spans="1:17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1:17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1:17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  <row r="154" spans="1:17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</row>
    <row r="155" spans="1:17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</row>
    <row r="156" spans="1:17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</row>
    <row r="157" spans="1:17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</row>
    <row r="158" spans="1:17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spans="1:17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</row>
    <row r="160" spans="1:17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</row>
    <row r="161" spans="1:17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</row>
    <row r="162" spans="1:17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</row>
    <row r="163" spans="1:17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</row>
    <row r="164" spans="1:17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</row>
    <row r="165" spans="1:17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</row>
    <row r="166" spans="1:17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</row>
    <row r="167" spans="1:17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</row>
    <row r="168" spans="1:17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</row>
    <row r="169" spans="1:17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</row>
    <row r="170" spans="1:17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</row>
    <row r="171" spans="1:17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</row>
    <row r="172" spans="1:17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</row>
    <row r="173" spans="1:17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</row>
    <row r="174" spans="1:17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</row>
    <row r="175" spans="1:17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spans="1:17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</row>
    <row r="177" spans="1:17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</row>
    <row r="178" spans="1:17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</row>
    <row r="179" spans="1:17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</row>
    <row r="180" spans="1:17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</row>
    <row r="181" spans="1:17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</row>
    <row r="182" spans="1:17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</row>
    <row r="183" spans="1:17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</row>
    <row r="184" spans="1:17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</row>
    <row r="185" spans="1:17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spans="1:17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</row>
    <row r="187" spans="1:17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</row>
    <row r="188" spans="1:17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</row>
    <row r="189" spans="1:17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spans="1:17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</row>
    <row r="191" spans="1:17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</row>
    <row r="192" spans="1:17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</row>
    <row r="193" spans="1:17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</row>
    <row r="194" spans="1:17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</row>
    <row r="195" spans="1:17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</row>
    <row r="196" spans="1:17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</row>
    <row r="197" spans="1:17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</row>
    <row r="198" spans="1:17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</row>
    <row r="199" spans="1:17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1:17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</row>
    <row r="201" spans="1:17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</row>
    <row r="202" spans="1:17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</row>
    <row r="203" spans="1:17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</row>
    <row r="204" spans="1:17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1:17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</row>
    <row r="206" spans="1:17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</row>
    <row r="207" spans="1:17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spans="1:17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</row>
    <row r="209" spans="1:17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</row>
    <row r="210" spans="1:17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</row>
    <row r="211" spans="1:17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</row>
    <row r="212" spans="1:17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</row>
    <row r="213" spans="1:17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</row>
    <row r="214" spans="1:17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</row>
    <row r="215" spans="1:17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</row>
    <row r="216" spans="1:17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</row>
    <row r="217" spans="1:17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</row>
    <row r="218" spans="1:17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</row>
    <row r="219" spans="1:17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</row>
    <row r="220" spans="1:17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</row>
    <row r="221" spans="1:17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</row>
    <row r="222" spans="1:17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</row>
    <row r="223" spans="1:17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</row>
    <row r="224" spans="1:17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</row>
    <row r="225" spans="1:17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</row>
    <row r="226" spans="1:17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</row>
    <row r="227" spans="1:17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</row>
    <row r="228" spans="1:17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</row>
    <row r="229" spans="1:17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</row>
    <row r="230" spans="1:17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</row>
    <row r="231" spans="1:17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</row>
    <row r="232" spans="1:17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</row>
    <row r="233" spans="1:17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</row>
    <row r="234" spans="1:17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</row>
    <row r="235" spans="1:17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</row>
    <row r="236" spans="1:17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</row>
    <row r="237" spans="1:17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</row>
    <row r="238" spans="1:17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</row>
    <row r="239" spans="1:17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</row>
    <row r="240" spans="1:17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</row>
    <row r="241" spans="1:17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</row>
    <row r="242" spans="1:17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</row>
    <row r="243" spans="1:17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</row>
    <row r="244" spans="1:17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</row>
    <row r="245" spans="1:17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</row>
    <row r="246" spans="1:17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</row>
    <row r="247" spans="1:17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</row>
    <row r="248" spans="1:17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</sheetData>
  <mergeCells count="14">
    <mergeCell ref="A13:O13"/>
    <mergeCell ref="A4:O4"/>
    <mergeCell ref="A6:O6"/>
    <mergeCell ref="A7:O7"/>
    <mergeCell ref="A9:O9"/>
    <mergeCell ref="A5:O5"/>
    <mergeCell ref="S11:S12"/>
    <mergeCell ref="A1:P1"/>
    <mergeCell ref="A2:P2"/>
    <mergeCell ref="A11:O11"/>
    <mergeCell ref="A12:O12"/>
    <mergeCell ref="A3:P3"/>
    <mergeCell ref="A10:P10"/>
    <mergeCell ref="A8:O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workbookViewId="0">
      <selection activeCell="T52" sqref="T52"/>
    </sheetView>
  </sheetViews>
  <sheetFormatPr defaultRowHeight="12.75"/>
  <cols>
    <col min="1" max="1" width="9.33203125" customWidth="1"/>
    <col min="2" max="2" width="43.1640625" customWidth="1"/>
    <col min="3" max="3" width="12.6640625" customWidth="1"/>
    <col min="4" max="5" width="6.83203125" customWidth="1"/>
    <col min="6" max="8" width="8" customWidth="1"/>
    <col min="9" max="9" width="11.5" customWidth="1"/>
    <col min="10" max="10" width="15.1640625" customWidth="1"/>
    <col min="11" max="11" width="12.6640625" customWidth="1"/>
    <col min="12" max="12" width="15.1640625" customWidth="1"/>
    <col min="13" max="13" width="17.33203125" customWidth="1"/>
    <col min="14" max="14" width="3.33203125" customWidth="1"/>
  </cols>
  <sheetData>
    <row r="1" spans="1:13" ht="72" customHeight="1">
      <c r="A1" s="136" t="s">
        <v>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26.45" customHeight="1">
      <c r="A2" s="139"/>
      <c r="B2" s="139"/>
      <c r="C2" s="140"/>
      <c r="D2" s="141" t="s">
        <v>27</v>
      </c>
      <c r="E2" s="142"/>
      <c r="F2" s="143" t="s">
        <v>28</v>
      </c>
      <c r="G2" s="144"/>
      <c r="H2" s="145"/>
      <c r="I2" s="146"/>
      <c r="J2" s="139"/>
      <c r="K2" s="139"/>
      <c r="L2" s="139"/>
      <c r="M2" s="139"/>
    </row>
    <row r="3" spans="1:13" ht="25.5" customHeight="1">
      <c r="A3" s="125" t="s">
        <v>29</v>
      </c>
      <c r="B3" s="125"/>
      <c r="C3" s="126"/>
      <c r="D3" s="1" t="s">
        <v>30</v>
      </c>
      <c r="E3" s="1" t="s">
        <v>31</v>
      </c>
      <c r="F3" s="2" t="s">
        <v>32</v>
      </c>
      <c r="G3" s="127" t="s">
        <v>33</v>
      </c>
      <c r="H3" s="128"/>
      <c r="I3" s="3" t="s">
        <v>34</v>
      </c>
      <c r="J3" s="3" t="s">
        <v>35</v>
      </c>
      <c r="K3" s="3" t="s">
        <v>36</v>
      </c>
      <c r="L3" s="4" t="s">
        <v>37</v>
      </c>
      <c r="M3" s="5" t="s">
        <v>38</v>
      </c>
    </row>
    <row r="4" spans="1:13" ht="18" customHeight="1">
      <c r="A4" s="129" t="s">
        <v>39</v>
      </c>
      <c r="B4" s="130"/>
      <c r="C4" s="131"/>
      <c r="D4" s="6"/>
      <c r="E4" s="6"/>
      <c r="F4" s="7"/>
      <c r="G4" s="7"/>
      <c r="H4" s="7"/>
      <c r="I4" s="8"/>
      <c r="J4" s="8"/>
      <c r="K4" s="8"/>
      <c r="L4" s="8"/>
      <c r="M4" s="9"/>
    </row>
    <row r="5" spans="1:13" ht="18" customHeight="1">
      <c r="A5" s="132"/>
      <c r="B5" s="132"/>
      <c r="C5" s="133"/>
      <c r="D5" s="6"/>
      <c r="E5" s="6"/>
      <c r="F5" s="10"/>
      <c r="G5" s="134"/>
      <c r="H5" s="135"/>
      <c r="I5" s="8"/>
      <c r="J5" s="8"/>
      <c r="K5" s="8"/>
      <c r="L5" s="8"/>
      <c r="M5" s="9"/>
    </row>
    <row r="6" spans="1:13" ht="20.100000000000001" customHeight="1">
      <c r="A6" s="11">
        <v>52.1999</v>
      </c>
      <c r="B6" s="121" t="s">
        <v>40</v>
      </c>
      <c r="C6" s="122"/>
      <c r="D6" s="12">
        <v>10</v>
      </c>
      <c r="E6" s="13">
        <v>1</v>
      </c>
      <c r="F6" s="14">
        <v>6585</v>
      </c>
      <c r="G6" s="14">
        <v>4220</v>
      </c>
      <c r="H6" s="14">
        <v>6807</v>
      </c>
      <c r="I6" s="15">
        <v>950670</v>
      </c>
      <c r="J6" s="16">
        <v>1679932.07</v>
      </c>
      <c r="K6" s="15">
        <v>39719</v>
      </c>
      <c r="L6" s="16">
        <v>341189.52</v>
      </c>
      <c r="M6" s="17">
        <v>2021121.59</v>
      </c>
    </row>
    <row r="7" spans="1:13" ht="19.350000000000001" customHeight="1">
      <c r="A7" s="18">
        <v>1</v>
      </c>
      <c r="B7" s="110" t="s">
        <v>41</v>
      </c>
      <c r="C7" s="111"/>
      <c r="D7" s="12">
        <v>10</v>
      </c>
      <c r="E7" s="13">
        <v>1</v>
      </c>
      <c r="F7" s="14">
        <v>3642</v>
      </c>
      <c r="G7" s="14">
        <v>2677</v>
      </c>
      <c r="H7" s="14">
        <v>2350</v>
      </c>
      <c r="I7" s="15">
        <v>405270</v>
      </c>
      <c r="J7" s="16">
        <v>716153.87</v>
      </c>
      <c r="K7" s="15">
        <v>30160</v>
      </c>
      <c r="L7" s="16">
        <v>296919.69</v>
      </c>
      <c r="M7" s="17">
        <v>1013073.56</v>
      </c>
    </row>
    <row r="8" spans="1:13" ht="19.350000000000001" customHeight="1">
      <c r="A8" s="19">
        <v>43.01</v>
      </c>
      <c r="B8" s="110" t="s">
        <v>42</v>
      </c>
      <c r="C8" s="111"/>
      <c r="D8" s="12">
        <v>10</v>
      </c>
      <c r="E8" s="13">
        <v>5</v>
      </c>
      <c r="F8" s="20">
        <v>429</v>
      </c>
      <c r="G8" s="20">
        <v>340</v>
      </c>
      <c r="H8" s="14">
        <v>1107</v>
      </c>
      <c r="I8" s="15">
        <v>656600</v>
      </c>
      <c r="J8" s="16">
        <v>1160280.04</v>
      </c>
      <c r="K8" s="15">
        <v>40020</v>
      </c>
      <c r="L8" s="16">
        <v>288531.38</v>
      </c>
      <c r="M8" s="17">
        <v>1448811.42</v>
      </c>
    </row>
    <row r="9" spans="1:13" ht="19.350000000000001" customHeight="1">
      <c r="A9" s="19">
        <v>51</v>
      </c>
      <c r="B9" s="110" t="s">
        <v>43</v>
      </c>
      <c r="C9" s="111"/>
      <c r="D9" s="12">
        <v>10</v>
      </c>
      <c r="E9" s="13">
        <v>5</v>
      </c>
      <c r="F9" s="14">
        <v>2734</v>
      </c>
      <c r="G9" s="14">
        <v>1830</v>
      </c>
      <c r="H9" s="14">
        <v>7990</v>
      </c>
      <c r="I9" s="15">
        <v>4556950</v>
      </c>
      <c r="J9" s="16">
        <v>8052601.6500000004</v>
      </c>
      <c r="K9" s="15">
        <v>237120</v>
      </c>
      <c r="L9" s="16">
        <v>1781743.49</v>
      </c>
      <c r="M9" s="17">
        <v>9834345.1400000006</v>
      </c>
    </row>
    <row r="10" spans="1:13" ht="19.350000000000001" customHeight="1">
      <c r="A10" s="19">
        <v>52.029899999999998</v>
      </c>
      <c r="B10" s="110" t="s">
        <v>44</v>
      </c>
      <c r="C10" s="111"/>
      <c r="D10" s="12">
        <v>10</v>
      </c>
      <c r="E10" s="13">
        <v>1</v>
      </c>
      <c r="F10" s="14">
        <v>7954</v>
      </c>
      <c r="G10" s="14">
        <v>3489</v>
      </c>
      <c r="H10" s="14">
        <v>4529</v>
      </c>
      <c r="I10" s="15">
        <v>704150</v>
      </c>
      <c r="J10" s="16">
        <v>1244305.6499999999</v>
      </c>
      <c r="K10" s="15">
        <v>31297</v>
      </c>
      <c r="L10" s="16">
        <v>282593.55</v>
      </c>
      <c r="M10" s="17">
        <v>1526899.2</v>
      </c>
    </row>
    <row r="11" spans="1:13" ht="19.350000000000001" customHeight="1">
      <c r="A11" s="19">
        <v>11.020099999999999</v>
      </c>
      <c r="B11" s="110" t="s">
        <v>45</v>
      </c>
      <c r="C11" s="111"/>
      <c r="D11" s="12">
        <v>10</v>
      </c>
      <c r="E11" s="13">
        <v>1</v>
      </c>
      <c r="F11" s="14">
        <v>1317</v>
      </c>
      <c r="G11" s="14">
        <v>1215</v>
      </c>
      <c r="H11" s="14">
        <v>1577</v>
      </c>
      <c r="I11" s="15">
        <v>231620</v>
      </c>
      <c r="J11" s="16">
        <v>409296.39</v>
      </c>
      <c r="K11" s="15">
        <v>13673</v>
      </c>
      <c r="L11" s="16">
        <v>110494.8</v>
      </c>
      <c r="M11" s="17">
        <v>519791.19</v>
      </c>
    </row>
    <row r="12" spans="1:13" ht="19.350000000000001" customHeight="1">
      <c r="A12" s="19">
        <v>46</v>
      </c>
      <c r="B12" s="110" t="s">
        <v>46</v>
      </c>
      <c r="C12" s="111"/>
      <c r="D12" s="12">
        <v>10</v>
      </c>
      <c r="E12" s="13">
        <v>5</v>
      </c>
      <c r="F12" s="14">
        <v>1708</v>
      </c>
      <c r="G12" s="14">
        <v>1619</v>
      </c>
      <c r="H12" s="14">
        <v>2453</v>
      </c>
      <c r="I12" s="15">
        <v>1716650</v>
      </c>
      <c r="J12" s="16">
        <v>3033497.9</v>
      </c>
      <c r="K12" s="15">
        <v>102335</v>
      </c>
      <c r="L12" s="16">
        <v>735852.3</v>
      </c>
      <c r="M12" s="17">
        <v>3769350.2</v>
      </c>
    </row>
    <row r="13" spans="1:13" ht="19.350000000000001" customHeight="1">
      <c r="A13" s="19">
        <v>11.0901</v>
      </c>
      <c r="B13" s="110" t="s">
        <v>47</v>
      </c>
      <c r="C13" s="111"/>
      <c r="D13" s="12">
        <v>5</v>
      </c>
      <c r="E13" s="13">
        <v>5</v>
      </c>
      <c r="F13" s="20">
        <v>298</v>
      </c>
      <c r="G13" s="20">
        <v>299</v>
      </c>
      <c r="H13" s="20">
        <v>628</v>
      </c>
      <c r="I13" s="15">
        <v>201825</v>
      </c>
      <c r="J13" s="16">
        <v>356645.6</v>
      </c>
      <c r="K13" s="15">
        <v>22775</v>
      </c>
      <c r="L13" s="16">
        <v>162113.15</v>
      </c>
      <c r="M13" s="17">
        <v>518758.75</v>
      </c>
    </row>
    <row r="14" spans="1:13" ht="19.350000000000001" customHeight="1">
      <c r="A14" s="19">
        <v>14.4201</v>
      </c>
      <c r="B14" s="110" t="s">
        <v>48</v>
      </c>
      <c r="C14" s="111"/>
      <c r="D14" s="12">
        <v>5</v>
      </c>
      <c r="E14" s="13">
        <v>10</v>
      </c>
      <c r="F14" s="20">
        <v>336</v>
      </c>
      <c r="G14" s="20">
        <v>449</v>
      </c>
      <c r="H14" s="20">
        <v>520</v>
      </c>
      <c r="I14" s="15">
        <v>389050</v>
      </c>
      <c r="J14" s="16">
        <v>687491.56</v>
      </c>
      <c r="K14" s="15">
        <v>50190</v>
      </c>
      <c r="L14" s="16">
        <v>377420.79999999999</v>
      </c>
      <c r="M14" s="17">
        <v>1064912.3600000001</v>
      </c>
    </row>
    <row r="15" spans="1:13" ht="19.350000000000001" customHeight="1">
      <c r="A15" s="19">
        <v>52.08</v>
      </c>
      <c r="B15" s="110" t="s">
        <v>49</v>
      </c>
      <c r="C15" s="111"/>
      <c r="D15" s="12">
        <v>5</v>
      </c>
      <c r="E15" s="13">
        <v>1</v>
      </c>
      <c r="F15" s="14">
        <v>4748</v>
      </c>
      <c r="G15" s="14">
        <v>2081</v>
      </c>
      <c r="H15" s="14">
        <v>2417</v>
      </c>
      <c r="I15" s="15">
        <v>195845</v>
      </c>
      <c r="J15" s="16">
        <v>346078.17</v>
      </c>
      <c r="K15" s="15">
        <v>17453</v>
      </c>
      <c r="L15" s="16">
        <v>155381.37</v>
      </c>
      <c r="M15" s="17">
        <v>501459.54</v>
      </c>
    </row>
    <row r="16" spans="1:13" ht="19.350000000000001" customHeight="1">
      <c r="A16" s="19">
        <v>13</v>
      </c>
      <c r="B16" s="110" t="s">
        <v>50</v>
      </c>
      <c r="C16" s="111"/>
      <c r="D16" s="12">
        <v>5</v>
      </c>
      <c r="E16" s="13">
        <v>5</v>
      </c>
      <c r="F16" s="20">
        <v>845</v>
      </c>
      <c r="G16" s="20">
        <v>335</v>
      </c>
      <c r="H16" s="14">
        <v>1182</v>
      </c>
      <c r="I16" s="15">
        <v>358500</v>
      </c>
      <c r="J16" s="16">
        <v>633506.53</v>
      </c>
      <c r="K16" s="15">
        <v>40570</v>
      </c>
      <c r="L16" s="16">
        <v>289657.92</v>
      </c>
      <c r="M16" s="17">
        <v>923164.45</v>
      </c>
    </row>
    <row r="17" spans="1:13" ht="19.350000000000001" customHeight="1">
      <c r="A17" s="19">
        <v>11.100099999999999</v>
      </c>
      <c r="B17" s="110" t="s">
        <v>51</v>
      </c>
      <c r="C17" s="111"/>
      <c r="D17" s="12">
        <v>5</v>
      </c>
      <c r="E17" s="13">
        <v>5</v>
      </c>
      <c r="F17" s="20">
        <v>103</v>
      </c>
      <c r="G17" s="20">
        <v>85</v>
      </c>
      <c r="H17" s="20">
        <v>383</v>
      </c>
      <c r="I17" s="15">
        <v>108950</v>
      </c>
      <c r="J17" s="16">
        <v>192525.9</v>
      </c>
      <c r="K17" s="15">
        <v>5325</v>
      </c>
      <c r="L17" s="16">
        <v>32723.81</v>
      </c>
      <c r="M17" s="17">
        <v>225249.71</v>
      </c>
    </row>
    <row r="18" spans="1:13" ht="19.350000000000001" customHeight="1">
      <c r="A18" s="43">
        <v>46.030099999999997</v>
      </c>
      <c r="B18" s="123" t="s">
        <v>52</v>
      </c>
      <c r="C18" s="124"/>
      <c r="D18" s="44">
        <v>5</v>
      </c>
      <c r="E18" s="45">
        <v>10</v>
      </c>
      <c r="F18" s="20">
        <v>26</v>
      </c>
      <c r="G18" s="20">
        <v>17</v>
      </c>
      <c r="H18" s="20">
        <v>93</v>
      </c>
      <c r="I18" s="15">
        <v>52050</v>
      </c>
      <c r="J18" s="16">
        <v>91977.72</v>
      </c>
      <c r="K18" s="15">
        <v>3660</v>
      </c>
      <c r="L18" s="16">
        <v>26502.95</v>
      </c>
      <c r="M18" s="17">
        <v>118480.67</v>
      </c>
    </row>
    <row r="19" spans="1:13" ht="19.350000000000001" customHeight="1">
      <c r="A19" s="19">
        <v>12.05</v>
      </c>
      <c r="B19" s="110" t="s">
        <v>53</v>
      </c>
      <c r="C19" s="111"/>
      <c r="D19" s="12">
        <v>5</v>
      </c>
      <c r="E19" s="13">
        <v>5</v>
      </c>
      <c r="F19" s="14">
        <v>2721</v>
      </c>
      <c r="G19" s="14">
        <v>1438</v>
      </c>
      <c r="H19" s="14">
        <v>2273</v>
      </c>
      <c r="I19" s="15">
        <v>799050</v>
      </c>
      <c r="J19" s="16">
        <v>1412003.91</v>
      </c>
      <c r="K19" s="15">
        <v>73315</v>
      </c>
      <c r="L19" s="16">
        <v>571384.31999999995</v>
      </c>
      <c r="M19" s="17">
        <v>1983388.23</v>
      </c>
    </row>
    <row r="20" spans="1:13" ht="19.350000000000001" customHeight="1">
      <c r="A20" s="19">
        <v>47.060400000000001</v>
      </c>
      <c r="B20" s="110" t="s">
        <v>54</v>
      </c>
      <c r="C20" s="111"/>
      <c r="D20" s="12">
        <v>2.5</v>
      </c>
      <c r="E20" s="13">
        <v>5</v>
      </c>
      <c r="F20" s="14">
        <v>2937</v>
      </c>
      <c r="G20" s="14">
        <v>2161</v>
      </c>
      <c r="H20" s="14">
        <v>1429</v>
      </c>
      <c r="I20" s="15">
        <v>348275</v>
      </c>
      <c r="J20" s="16">
        <v>615437.82999999996</v>
      </c>
      <c r="K20" s="15">
        <v>79945</v>
      </c>
      <c r="L20" s="16">
        <v>710590.14</v>
      </c>
      <c r="M20" s="17">
        <v>1326027.97</v>
      </c>
    </row>
    <row r="21" spans="1:13" ht="19.350000000000001" customHeight="1">
      <c r="A21" s="19">
        <v>48.0501</v>
      </c>
      <c r="B21" s="110" t="s">
        <v>55</v>
      </c>
      <c r="C21" s="111"/>
      <c r="D21" s="12">
        <v>2.5</v>
      </c>
      <c r="E21" s="13">
        <v>5</v>
      </c>
      <c r="F21" s="20">
        <v>708</v>
      </c>
      <c r="G21" s="20">
        <v>618</v>
      </c>
      <c r="H21" s="20">
        <v>793</v>
      </c>
      <c r="I21" s="15">
        <v>145563</v>
      </c>
      <c r="J21" s="16">
        <v>257223.99</v>
      </c>
      <c r="K21" s="15">
        <v>36750</v>
      </c>
      <c r="L21" s="16">
        <v>268520.71000000002</v>
      </c>
      <c r="M21" s="17">
        <v>525744.69999999995</v>
      </c>
    </row>
    <row r="22" spans="1:13" ht="19.350000000000001" customHeight="1">
      <c r="A22" s="19">
        <v>11.0801</v>
      </c>
      <c r="B22" s="110" t="s">
        <v>56</v>
      </c>
      <c r="C22" s="111"/>
      <c r="D22" s="12">
        <v>2.5</v>
      </c>
      <c r="E22" s="13">
        <v>1</v>
      </c>
      <c r="F22" s="14">
        <v>2663</v>
      </c>
      <c r="G22" s="14">
        <v>1659</v>
      </c>
      <c r="H22" s="14">
        <v>1337</v>
      </c>
      <c r="I22" s="15">
        <v>60820</v>
      </c>
      <c r="J22" s="16">
        <v>107475.11</v>
      </c>
      <c r="K22" s="15">
        <v>10186</v>
      </c>
      <c r="L22" s="16">
        <v>95983.27</v>
      </c>
      <c r="M22" s="17">
        <v>203458.38</v>
      </c>
    </row>
    <row r="23" spans="1:13" ht="19.350000000000001" customHeight="1">
      <c r="A23" s="19">
        <v>15</v>
      </c>
      <c r="B23" s="110" t="s">
        <v>57</v>
      </c>
      <c r="C23" s="111"/>
      <c r="D23" s="12">
        <v>2.5</v>
      </c>
      <c r="E23" s="13">
        <v>1</v>
      </c>
      <c r="F23" s="14">
        <v>1229</v>
      </c>
      <c r="G23" s="20">
        <v>805</v>
      </c>
      <c r="H23" s="14">
        <v>1069</v>
      </c>
      <c r="I23" s="15">
        <v>39860</v>
      </c>
      <c r="J23" s="16">
        <v>70436.73</v>
      </c>
      <c r="K23" s="15">
        <v>11646</v>
      </c>
      <c r="L23" s="16">
        <v>94656.41</v>
      </c>
      <c r="M23" s="17">
        <v>165093.14000000001</v>
      </c>
    </row>
    <row r="24" spans="1:13" ht="19.350000000000001" customHeight="1">
      <c r="A24" s="19">
        <v>15.130100000000001</v>
      </c>
      <c r="B24" s="110" t="s">
        <v>58</v>
      </c>
      <c r="C24" s="111"/>
      <c r="D24" s="12">
        <v>2.5</v>
      </c>
      <c r="E24" s="13">
        <v>1</v>
      </c>
      <c r="F24" s="14">
        <v>1195</v>
      </c>
      <c r="G24" s="20">
        <v>567</v>
      </c>
      <c r="H24" s="20">
        <v>657</v>
      </c>
      <c r="I24" s="15">
        <v>26500</v>
      </c>
      <c r="J24" s="16">
        <v>46828.22</v>
      </c>
      <c r="K24" s="15">
        <v>6917</v>
      </c>
      <c r="L24" s="16">
        <v>68562.23</v>
      </c>
      <c r="M24" s="17">
        <v>115390.45</v>
      </c>
    </row>
    <row r="25" spans="1:13" ht="18.600000000000001" customHeight="1">
      <c r="A25" s="21">
        <v>48.050800000000002</v>
      </c>
      <c r="B25" s="119" t="s">
        <v>59</v>
      </c>
      <c r="C25" s="120"/>
      <c r="D25" s="22">
        <v>2.5</v>
      </c>
      <c r="E25" s="23">
        <v>5</v>
      </c>
      <c r="F25" s="24">
        <v>726</v>
      </c>
      <c r="G25" s="24">
        <v>996</v>
      </c>
      <c r="H25" s="25">
        <v>1153</v>
      </c>
      <c r="I25" s="26">
        <v>211125</v>
      </c>
      <c r="J25" s="27">
        <v>373079.65</v>
      </c>
      <c r="K25" s="26">
        <v>58760</v>
      </c>
      <c r="L25" s="27">
        <v>430914.47</v>
      </c>
      <c r="M25" s="28">
        <v>803994.12</v>
      </c>
    </row>
    <row r="26" spans="1:13" ht="20.100000000000001" customHeight="1">
      <c r="A26" s="11">
        <v>47.039900000000003</v>
      </c>
      <c r="B26" s="121" t="s">
        <v>60</v>
      </c>
      <c r="C26" s="122"/>
      <c r="D26" s="12">
        <v>1</v>
      </c>
      <c r="E26" s="13">
        <v>10</v>
      </c>
      <c r="F26" s="20">
        <v>144</v>
      </c>
      <c r="G26" s="20">
        <v>93</v>
      </c>
      <c r="H26" s="20">
        <v>117</v>
      </c>
      <c r="I26" s="29">
        <v>0</v>
      </c>
      <c r="J26" s="30">
        <v>0</v>
      </c>
      <c r="K26" s="15">
        <v>13710</v>
      </c>
      <c r="L26" s="16">
        <v>179528.21</v>
      </c>
      <c r="M26" s="17">
        <v>179528.21</v>
      </c>
    </row>
    <row r="27" spans="1:13" ht="19.350000000000001" customHeight="1">
      <c r="A27" s="19">
        <v>46.0503</v>
      </c>
      <c r="B27" s="110" t="s">
        <v>61</v>
      </c>
      <c r="C27" s="111"/>
      <c r="D27" s="12">
        <v>1</v>
      </c>
      <c r="E27" s="13">
        <v>10</v>
      </c>
      <c r="F27" s="20">
        <v>5</v>
      </c>
      <c r="G27" s="20">
        <v>9</v>
      </c>
      <c r="H27" s="20">
        <v>33</v>
      </c>
      <c r="I27" s="29">
        <v>0</v>
      </c>
      <c r="J27" s="30">
        <v>0</v>
      </c>
      <c r="K27" s="15">
        <v>3800</v>
      </c>
      <c r="L27" s="16">
        <v>37055.54</v>
      </c>
      <c r="M27" s="17">
        <v>37055.54</v>
      </c>
    </row>
    <row r="28" spans="1:13" ht="19.350000000000001" customHeight="1">
      <c r="A28" s="19">
        <v>12.04</v>
      </c>
      <c r="B28" s="110" t="s">
        <v>62</v>
      </c>
      <c r="C28" s="111"/>
      <c r="D28" s="12">
        <v>1</v>
      </c>
      <c r="E28" s="13">
        <v>10</v>
      </c>
      <c r="F28" s="20">
        <v>370</v>
      </c>
      <c r="G28" s="20">
        <v>410</v>
      </c>
      <c r="H28" s="20">
        <v>413</v>
      </c>
      <c r="I28" s="29">
        <v>0</v>
      </c>
      <c r="J28" s="30">
        <v>0</v>
      </c>
      <c r="K28" s="15">
        <v>54700</v>
      </c>
      <c r="L28" s="16">
        <v>687505.81</v>
      </c>
      <c r="M28" s="17">
        <v>687505.81</v>
      </c>
    </row>
    <row r="29" spans="1:13" ht="19.350000000000001" customHeight="1">
      <c r="A29" s="19">
        <v>47.060299999999998</v>
      </c>
      <c r="B29" s="110" t="s">
        <v>63</v>
      </c>
      <c r="C29" s="111"/>
      <c r="D29" s="12">
        <v>1</v>
      </c>
      <c r="E29" s="13">
        <v>10</v>
      </c>
      <c r="F29" s="20">
        <v>312</v>
      </c>
      <c r="G29" s="20">
        <v>276</v>
      </c>
      <c r="H29" s="20">
        <v>455</v>
      </c>
      <c r="I29" s="29">
        <v>0</v>
      </c>
      <c r="J29" s="30">
        <v>0</v>
      </c>
      <c r="K29" s="15">
        <v>62420</v>
      </c>
      <c r="L29" s="16">
        <v>1040424.15</v>
      </c>
      <c r="M29" s="17">
        <v>1040424.15</v>
      </c>
    </row>
    <row r="30" spans="1:13" ht="19.350000000000001" customHeight="1">
      <c r="A30" s="19">
        <v>51.1</v>
      </c>
      <c r="B30" s="110" t="s">
        <v>64</v>
      </c>
      <c r="C30" s="111"/>
      <c r="D30" s="12">
        <v>1</v>
      </c>
      <c r="E30" s="13">
        <v>10</v>
      </c>
      <c r="F30" s="20">
        <v>49</v>
      </c>
      <c r="G30" s="20">
        <v>6</v>
      </c>
      <c r="H30" s="20">
        <v>199</v>
      </c>
      <c r="I30" s="29">
        <v>0</v>
      </c>
      <c r="J30" s="30">
        <v>0</v>
      </c>
      <c r="K30" s="15">
        <v>20690</v>
      </c>
      <c r="L30" s="16">
        <v>229088.18</v>
      </c>
      <c r="M30" s="17">
        <v>229088.18</v>
      </c>
    </row>
    <row r="31" spans="1:13" ht="19.350000000000001" customHeight="1">
      <c r="A31" s="19">
        <v>10.030099999999999</v>
      </c>
      <c r="B31" s="110" t="s">
        <v>65</v>
      </c>
      <c r="C31" s="111"/>
      <c r="D31" s="12">
        <v>1</v>
      </c>
      <c r="E31" s="13">
        <v>5</v>
      </c>
      <c r="F31" s="14">
        <v>1376</v>
      </c>
      <c r="G31" s="20">
        <v>891</v>
      </c>
      <c r="H31" s="14">
        <v>1824</v>
      </c>
      <c r="I31" s="29">
        <v>0</v>
      </c>
      <c r="J31" s="30">
        <v>0</v>
      </c>
      <c r="K31" s="15">
        <v>120355</v>
      </c>
      <c r="L31" s="16">
        <v>2215314.4500000002</v>
      </c>
      <c r="M31" s="17">
        <v>2215314.4500000002</v>
      </c>
    </row>
    <row r="32" spans="1:13" ht="19.350000000000001" customHeight="1">
      <c r="A32" s="19">
        <v>26.010200000000001</v>
      </c>
      <c r="B32" s="110" t="s">
        <v>66</v>
      </c>
      <c r="C32" s="111"/>
      <c r="D32" s="12">
        <v>1</v>
      </c>
      <c r="E32" s="13">
        <v>5</v>
      </c>
      <c r="F32" s="20">
        <v>7</v>
      </c>
      <c r="G32" s="20">
        <v>45</v>
      </c>
      <c r="H32" s="20">
        <v>72</v>
      </c>
      <c r="I32" s="29">
        <v>0</v>
      </c>
      <c r="J32" s="30">
        <v>0</v>
      </c>
      <c r="K32" s="15">
        <v>2610</v>
      </c>
      <c r="L32" s="16">
        <v>30391.59</v>
      </c>
      <c r="M32" s="17">
        <v>30391.59</v>
      </c>
    </row>
    <row r="33" spans="1:13" ht="19.350000000000001" customHeight="1">
      <c r="A33" s="19">
        <v>52.170099999999998</v>
      </c>
      <c r="B33" s="110" t="s">
        <v>67</v>
      </c>
      <c r="C33" s="111"/>
      <c r="D33" s="12">
        <v>1</v>
      </c>
      <c r="E33" s="13">
        <v>5</v>
      </c>
      <c r="F33" s="20">
        <v>69</v>
      </c>
      <c r="G33" s="20">
        <v>59</v>
      </c>
      <c r="H33" s="20">
        <v>64</v>
      </c>
      <c r="I33" s="29">
        <v>0</v>
      </c>
      <c r="J33" s="30">
        <v>0</v>
      </c>
      <c r="K33" s="15">
        <v>5020</v>
      </c>
      <c r="L33" s="16">
        <v>46498.14</v>
      </c>
      <c r="M33" s="17">
        <v>46498.14</v>
      </c>
    </row>
    <row r="34" spans="1:13" ht="19.350000000000001" customHeight="1">
      <c r="A34" s="19">
        <v>15.130599999999999</v>
      </c>
      <c r="B34" s="110" t="s">
        <v>68</v>
      </c>
      <c r="C34" s="111"/>
      <c r="D34" s="12">
        <v>1</v>
      </c>
      <c r="E34" s="13">
        <v>1</v>
      </c>
      <c r="F34" s="14">
        <v>1517</v>
      </c>
      <c r="G34" s="20">
        <v>986</v>
      </c>
      <c r="H34" s="14">
        <v>1342</v>
      </c>
      <c r="I34" s="29">
        <v>0</v>
      </c>
      <c r="J34" s="30">
        <v>0</v>
      </c>
      <c r="K34" s="15">
        <v>19272</v>
      </c>
      <c r="L34" s="16">
        <v>339591.32</v>
      </c>
      <c r="M34" s="17">
        <v>339591.32</v>
      </c>
    </row>
    <row r="35" spans="1:13" ht="19.350000000000001" customHeight="1">
      <c r="A35" s="19">
        <v>49.010100000000001</v>
      </c>
      <c r="B35" s="110" t="s">
        <v>69</v>
      </c>
      <c r="C35" s="111"/>
      <c r="D35" s="12">
        <v>1</v>
      </c>
      <c r="E35" s="13">
        <v>10</v>
      </c>
      <c r="F35" s="20">
        <v>20</v>
      </c>
      <c r="G35" s="20">
        <v>25</v>
      </c>
      <c r="H35" s="20">
        <v>121</v>
      </c>
      <c r="I35" s="29">
        <v>0</v>
      </c>
      <c r="J35" s="30">
        <v>0</v>
      </c>
      <c r="K35" s="15">
        <v>12340</v>
      </c>
      <c r="L35" s="16">
        <v>331825.17</v>
      </c>
      <c r="M35" s="17">
        <v>331825.17</v>
      </c>
    </row>
    <row r="36" spans="1:13" ht="19.350000000000001" customHeight="1">
      <c r="A36" s="19">
        <v>10.020200000000001</v>
      </c>
      <c r="B36" s="110" t="s">
        <v>70</v>
      </c>
      <c r="C36" s="111"/>
      <c r="D36" s="12">
        <v>1</v>
      </c>
      <c r="E36" s="13">
        <v>1</v>
      </c>
      <c r="F36" s="14">
        <v>1139</v>
      </c>
      <c r="G36" s="20">
        <v>869</v>
      </c>
      <c r="H36" s="14">
        <v>1613</v>
      </c>
      <c r="I36" s="29">
        <v>0</v>
      </c>
      <c r="J36" s="30">
        <v>0</v>
      </c>
      <c r="K36" s="15">
        <v>20434</v>
      </c>
      <c r="L36" s="16">
        <v>396818.67</v>
      </c>
      <c r="M36" s="17">
        <v>396818.67</v>
      </c>
    </row>
    <row r="37" spans="1:13" ht="19.350000000000001" customHeight="1">
      <c r="A37" s="19">
        <v>47.061300000000003</v>
      </c>
      <c r="B37" s="110" t="s">
        <v>71</v>
      </c>
      <c r="C37" s="111"/>
      <c r="D37" s="12">
        <v>1</v>
      </c>
      <c r="E37" s="13">
        <v>10</v>
      </c>
      <c r="F37" s="20">
        <v>112</v>
      </c>
      <c r="G37" s="20">
        <v>116</v>
      </c>
      <c r="H37" s="20">
        <v>178</v>
      </c>
      <c r="I37" s="29">
        <v>0</v>
      </c>
      <c r="J37" s="30">
        <v>0</v>
      </c>
      <c r="K37" s="15">
        <v>24720</v>
      </c>
      <c r="L37" s="16">
        <v>221504.83</v>
      </c>
      <c r="M37" s="17">
        <v>221504.83</v>
      </c>
    </row>
    <row r="38" spans="1:13" ht="19.350000000000001" customHeight="1">
      <c r="A38" s="19">
        <v>47.020099999999999</v>
      </c>
      <c r="B38" s="110" t="s">
        <v>72</v>
      </c>
      <c r="C38" s="111"/>
      <c r="D38" s="12">
        <v>1</v>
      </c>
      <c r="E38" s="13">
        <v>10</v>
      </c>
      <c r="F38" s="20">
        <v>52</v>
      </c>
      <c r="G38" s="20">
        <v>9</v>
      </c>
      <c r="H38" s="20">
        <v>77</v>
      </c>
      <c r="I38" s="29">
        <v>0</v>
      </c>
      <c r="J38" s="30">
        <v>0</v>
      </c>
      <c r="K38" s="15">
        <v>8670</v>
      </c>
      <c r="L38" s="16">
        <v>164262.88</v>
      </c>
      <c r="M38" s="17">
        <v>164262.88</v>
      </c>
    </row>
    <row r="39" spans="1:13" ht="19.350000000000001" customHeight="1">
      <c r="A39" s="18">
        <v>3</v>
      </c>
      <c r="B39" s="110" t="s">
        <v>73</v>
      </c>
      <c r="C39" s="111"/>
      <c r="D39" s="12">
        <v>1</v>
      </c>
      <c r="E39" s="13">
        <v>1</v>
      </c>
      <c r="F39" s="20">
        <v>97</v>
      </c>
      <c r="G39" s="20">
        <v>92</v>
      </c>
      <c r="H39" s="20">
        <v>38</v>
      </c>
      <c r="I39" s="29">
        <v>0</v>
      </c>
      <c r="J39" s="30">
        <v>0</v>
      </c>
      <c r="K39" s="29">
        <v>937</v>
      </c>
      <c r="L39" s="16">
        <v>12667.83</v>
      </c>
      <c r="M39" s="17">
        <v>12667.83</v>
      </c>
    </row>
    <row r="40" spans="1:13" ht="19.350000000000001" customHeight="1">
      <c r="A40" s="19">
        <v>47.0608</v>
      </c>
      <c r="B40" s="110" t="s">
        <v>74</v>
      </c>
      <c r="C40" s="111"/>
      <c r="D40" s="12">
        <v>1</v>
      </c>
      <c r="E40" s="13">
        <v>10</v>
      </c>
      <c r="F40" s="20">
        <v>5</v>
      </c>
      <c r="G40" s="20">
        <v>20</v>
      </c>
      <c r="H40" s="20">
        <v>32</v>
      </c>
      <c r="I40" s="29">
        <v>0</v>
      </c>
      <c r="J40" s="30">
        <v>0</v>
      </c>
      <c r="K40" s="15">
        <v>3870</v>
      </c>
      <c r="L40" s="16">
        <v>58348.13</v>
      </c>
      <c r="M40" s="17">
        <v>58348.13</v>
      </c>
    </row>
    <row r="41" spans="1:13" ht="19.350000000000001" customHeight="1">
      <c r="A41" s="19">
        <v>47.060899999999997</v>
      </c>
      <c r="B41" s="110" t="s">
        <v>75</v>
      </c>
      <c r="C41" s="111"/>
      <c r="D41" s="12">
        <v>1</v>
      </c>
      <c r="E41" s="13">
        <v>10</v>
      </c>
      <c r="F41" s="20">
        <v>8</v>
      </c>
      <c r="G41" s="20">
        <v>4</v>
      </c>
      <c r="H41" s="20">
        <v>18</v>
      </c>
      <c r="I41" s="29">
        <v>0</v>
      </c>
      <c r="J41" s="30">
        <v>0</v>
      </c>
      <c r="K41" s="15">
        <v>2080</v>
      </c>
      <c r="L41" s="16">
        <v>28059.03</v>
      </c>
      <c r="M41" s="17">
        <v>28059.03</v>
      </c>
    </row>
    <row r="42" spans="1:13" ht="19.350000000000001" customHeight="1">
      <c r="A42" s="18">
        <v>1.0601</v>
      </c>
      <c r="B42" s="110" t="s">
        <v>76</v>
      </c>
      <c r="C42" s="111"/>
      <c r="D42" s="12">
        <v>1</v>
      </c>
      <c r="E42" s="13">
        <v>10</v>
      </c>
      <c r="F42" s="20">
        <v>116</v>
      </c>
      <c r="G42" s="20">
        <v>65</v>
      </c>
      <c r="H42" s="20">
        <v>100</v>
      </c>
      <c r="I42" s="29">
        <v>0</v>
      </c>
      <c r="J42" s="30">
        <v>0</v>
      </c>
      <c r="K42" s="15">
        <v>14410</v>
      </c>
      <c r="L42" s="16">
        <v>367812.76</v>
      </c>
      <c r="M42" s="17">
        <v>367812.76</v>
      </c>
    </row>
    <row r="43" spans="1:13" ht="19.350000000000001" customHeight="1">
      <c r="A43" s="19">
        <v>47.060600000000001</v>
      </c>
      <c r="B43" s="110" t="s">
        <v>77</v>
      </c>
      <c r="C43" s="111"/>
      <c r="D43" s="12">
        <v>1</v>
      </c>
      <c r="E43" s="13">
        <v>5</v>
      </c>
      <c r="F43" s="20">
        <v>148</v>
      </c>
      <c r="G43" s="20">
        <v>82</v>
      </c>
      <c r="H43" s="20">
        <v>102</v>
      </c>
      <c r="I43" s="29">
        <v>0</v>
      </c>
      <c r="J43" s="30">
        <v>0</v>
      </c>
      <c r="K43" s="15">
        <v>6780</v>
      </c>
      <c r="L43" s="16">
        <v>70759.91</v>
      </c>
      <c r="M43" s="17">
        <v>70759.91</v>
      </c>
    </row>
    <row r="44" spans="1:13" ht="19.350000000000001" customHeight="1">
      <c r="A44" s="19">
        <v>47.010100000000001</v>
      </c>
      <c r="B44" s="110" t="s">
        <v>78</v>
      </c>
      <c r="C44" s="111"/>
      <c r="D44" s="12">
        <v>1</v>
      </c>
      <c r="E44" s="13">
        <v>5</v>
      </c>
      <c r="F44" s="20">
        <v>425</v>
      </c>
      <c r="G44" s="20">
        <v>161</v>
      </c>
      <c r="H44" s="20">
        <v>169</v>
      </c>
      <c r="I44" s="29">
        <v>0</v>
      </c>
      <c r="J44" s="30">
        <v>0</v>
      </c>
      <c r="K44" s="15">
        <v>12155</v>
      </c>
      <c r="L44" s="16">
        <v>268233.18</v>
      </c>
      <c r="M44" s="17">
        <v>268233.18</v>
      </c>
    </row>
    <row r="45" spans="1:13" ht="18.600000000000001" customHeight="1">
      <c r="A45" s="31">
        <v>1.0903</v>
      </c>
      <c r="B45" s="119" t="s">
        <v>79</v>
      </c>
      <c r="C45" s="120"/>
      <c r="D45" s="22">
        <v>1</v>
      </c>
      <c r="E45" s="23">
        <v>1</v>
      </c>
      <c r="F45" s="24">
        <v>59</v>
      </c>
      <c r="G45" s="24">
        <v>63</v>
      </c>
      <c r="H45" s="24">
        <v>226</v>
      </c>
      <c r="I45" s="32">
        <v>0</v>
      </c>
      <c r="J45" s="33">
        <v>0</v>
      </c>
      <c r="K45" s="26">
        <v>2594</v>
      </c>
      <c r="L45" s="27">
        <v>33872.03</v>
      </c>
      <c r="M45" s="28">
        <v>33872.03</v>
      </c>
    </row>
    <row r="46" spans="1:13" ht="20.100000000000001" customHeight="1">
      <c r="A46" s="121" t="s">
        <v>80</v>
      </c>
      <c r="B46" s="121"/>
      <c r="C46" s="122"/>
      <c r="D46" s="12">
        <v>1</v>
      </c>
      <c r="E46" s="13">
        <v>5</v>
      </c>
      <c r="F46" s="20">
        <v>4</v>
      </c>
      <c r="G46" s="20">
        <v>0</v>
      </c>
      <c r="H46" s="20">
        <v>17</v>
      </c>
      <c r="I46" s="29">
        <v>0</v>
      </c>
      <c r="J46" s="30">
        <v>0</v>
      </c>
      <c r="K46" s="29">
        <v>870</v>
      </c>
      <c r="L46" s="16">
        <v>4708.04</v>
      </c>
      <c r="M46" s="17">
        <v>4708.04</v>
      </c>
    </row>
    <row r="47" spans="1:13" ht="19.350000000000001" customHeight="1">
      <c r="A47" s="110" t="s">
        <v>81</v>
      </c>
      <c r="B47" s="110"/>
      <c r="C47" s="111"/>
      <c r="D47" s="12">
        <v>1</v>
      </c>
      <c r="E47" s="13">
        <v>10</v>
      </c>
      <c r="F47" s="20">
        <v>2</v>
      </c>
      <c r="G47" s="20">
        <v>4</v>
      </c>
      <c r="H47" s="20">
        <v>48</v>
      </c>
      <c r="I47" s="29">
        <v>0</v>
      </c>
      <c r="J47" s="30">
        <v>0</v>
      </c>
      <c r="K47" s="15">
        <v>5020</v>
      </c>
      <c r="L47" s="16">
        <v>28124.47</v>
      </c>
      <c r="M47" s="17">
        <v>28124.47</v>
      </c>
    </row>
    <row r="48" spans="1:13" ht="19.350000000000001" customHeight="1">
      <c r="A48" s="110" t="s">
        <v>82</v>
      </c>
      <c r="B48" s="110"/>
      <c r="C48" s="111"/>
      <c r="D48" s="12">
        <v>1</v>
      </c>
      <c r="E48" s="13">
        <v>1</v>
      </c>
      <c r="F48" s="20">
        <v>522</v>
      </c>
      <c r="G48" s="20">
        <v>305</v>
      </c>
      <c r="H48" s="20">
        <v>467</v>
      </c>
      <c r="I48" s="29">
        <v>0</v>
      </c>
      <c r="J48" s="30">
        <v>0</v>
      </c>
      <c r="K48" s="15">
        <v>6559</v>
      </c>
      <c r="L48" s="16">
        <v>122953.16</v>
      </c>
      <c r="M48" s="17">
        <v>122953.16</v>
      </c>
    </row>
    <row r="49" spans="1:14" ht="19.350000000000001" customHeight="1">
      <c r="A49" s="110" t="s">
        <v>83</v>
      </c>
      <c r="B49" s="110"/>
      <c r="C49" s="111"/>
      <c r="D49" s="12">
        <v>1</v>
      </c>
      <c r="E49" s="13">
        <v>1</v>
      </c>
      <c r="F49" s="20">
        <v>63</v>
      </c>
      <c r="G49" s="20">
        <v>17</v>
      </c>
      <c r="H49" s="20">
        <v>4</v>
      </c>
      <c r="I49" s="29">
        <v>0</v>
      </c>
      <c r="J49" s="30">
        <v>0</v>
      </c>
      <c r="K49" s="29">
        <v>188</v>
      </c>
      <c r="L49" s="16">
        <v>1493.55</v>
      </c>
      <c r="M49" s="17">
        <v>1493.55</v>
      </c>
    </row>
    <row r="50" spans="1:14" ht="19.350000000000001" customHeight="1">
      <c r="A50" s="110" t="s">
        <v>84</v>
      </c>
      <c r="B50" s="110"/>
      <c r="C50" s="111"/>
      <c r="D50" s="12">
        <v>1</v>
      </c>
      <c r="E50" s="13">
        <v>1</v>
      </c>
      <c r="F50" s="20">
        <v>464</v>
      </c>
      <c r="G50" s="20">
        <v>226</v>
      </c>
      <c r="H50" s="20">
        <v>147</v>
      </c>
      <c r="I50" s="29">
        <v>0</v>
      </c>
      <c r="J50" s="30">
        <v>0</v>
      </c>
      <c r="K50" s="15">
        <v>3064</v>
      </c>
      <c r="L50" s="16">
        <v>70831.66</v>
      </c>
      <c r="M50" s="17">
        <v>70831.66</v>
      </c>
    </row>
    <row r="51" spans="1:14" ht="19.350000000000001" customHeight="1">
      <c r="A51" s="110" t="s">
        <v>85</v>
      </c>
      <c r="B51" s="110"/>
      <c r="C51" s="111"/>
      <c r="D51" s="12">
        <v>1</v>
      </c>
      <c r="E51" s="13">
        <v>1</v>
      </c>
      <c r="F51" s="20">
        <v>172</v>
      </c>
      <c r="G51" s="20">
        <v>135</v>
      </c>
      <c r="H51" s="20">
        <v>40</v>
      </c>
      <c r="I51" s="29">
        <v>0</v>
      </c>
      <c r="J51" s="30">
        <v>0</v>
      </c>
      <c r="K51" s="29">
        <v>946</v>
      </c>
      <c r="L51" s="16">
        <v>28885.360000000001</v>
      </c>
      <c r="M51" s="17">
        <v>28885.360000000001</v>
      </c>
    </row>
    <row r="52" spans="1:14" ht="19.350000000000001" customHeight="1">
      <c r="A52" s="110" t="s">
        <v>86</v>
      </c>
      <c r="B52" s="110"/>
      <c r="C52" s="111"/>
      <c r="D52" s="12">
        <v>1</v>
      </c>
      <c r="E52" s="13">
        <v>10</v>
      </c>
      <c r="F52" s="20">
        <v>11</v>
      </c>
      <c r="G52" s="20">
        <v>14</v>
      </c>
      <c r="H52" s="20">
        <v>60</v>
      </c>
      <c r="I52" s="29">
        <v>0</v>
      </c>
      <c r="J52" s="30">
        <v>0</v>
      </c>
      <c r="K52" s="15">
        <v>6810</v>
      </c>
      <c r="L52" s="16">
        <v>124896.59</v>
      </c>
      <c r="M52" s="17">
        <v>124896.59</v>
      </c>
    </row>
    <row r="53" spans="1:14" ht="20.100000000000001" customHeight="1">
      <c r="A53" s="34">
        <v>11.100300000000001</v>
      </c>
      <c r="B53" s="112" t="s">
        <v>87</v>
      </c>
      <c r="C53" s="113"/>
      <c r="D53" s="12">
        <v>1</v>
      </c>
      <c r="E53" s="13">
        <v>10</v>
      </c>
      <c r="F53" s="20">
        <v>16</v>
      </c>
      <c r="G53" s="20">
        <v>2</v>
      </c>
      <c r="H53" s="20">
        <v>105</v>
      </c>
      <c r="I53" s="29">
        <v>0</v>
      </c>
      <c r="J53" s="30">
        <v>0</v>
      </c>
      <c r="K53" s="15">
        <v>8930</v>
      </c>
      <c r="L53" s="16">
        <v>61330.59</v>
      </c>
      <c r="M53" s="17">
        <v>61330.59</v>
      </c>
    </row>
    <row r="54" spans="1:14" ht="20.100000000000001" customHeight="1">
      <c r="A54" s="34">
        <v>19</v>
      </c>
      <c r="B54" s="114"/>
      <c r="C54" s="115"/>
      <c r="D54" s="12">
        <v>1</v>
      </c>
      <c r="E54" s="13">
        <v>0</v>
      </c>
      <c r="F54" s="14">
        <v>5196</v>
      </c>
      <c r="G54" s="20">
        <v>0</v>
      </c>
      <c r="H54" s="20">
        <v>0</v>
      </c>
      <c r="I54" s="29">
        <v>0</v>
      </c>
      <c r="J54" s="30">
        <v>0</v>
      </c>
      <c r="K54" s="29">
        <v>0</v>
      </c>
      <c r="L54" s="30">
        <v>0</v>
      </c>
      <c r="M54" s="35">
        <v>0</v>
      </c>
    </row>
    <row r="55" spans="1:14" ht="20.100000000000001" customHeight="1">
      <c r="A55" s="36"/>
      <c r="B55" s="37" t="s">
        <v>88</v>
      </c>
      <c r="C55" s="38"/>
      <c r="D55" s="39"/>
      <c r="E55" s="40"/>
      <c r="F55" s="41"/>
      <c r="G55" s="40"/>
      <c r="H55" s="40"/>
      <c r="I55" s="42">
        <f>SUM(I6:I54)</f>
        <v>12159323</v>
      </c>
      <c r="J55" s="46">
        <f>SUM(J6:J54)</f>
        <v>21486778.489999995</v>
      </c>
      <c r="K55" s="46">
        <f>SUM(K6:K54)</f>
        <v>1355770</v>
      </c>
      <c r="L55" s="47"/>
      <c r="M55" s="46">
        <f>SUM(M6:M54)</f>
        <v>35811299.999999993</v>
      </c>
    </row>
    <row r="56" spans="1:14" ht="15" customHeight="1">
      <c r="A56" s="116" t="s">
        <v>89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</row>
    <row r="57" spans="1:14" ht="67.7" customHeight="1">
      <c r="A57" s="117" t="s">
        <v>90</v>
      </c>
      <c r="B57" s="117"/>
      <c r="C57" s="118" t="s">
        <v>91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</row>
  </sheetData>
  <mergeCells count="60">
    <mergeCell ref="A1:M1"/>
    <mergeCell ref="A2:C2"/>
    <mergeCell ref="D2:E2"/>
    <mergeCell ref="F2:H2"/>
    <mergeCell ref="I2:M2"/>
    <mergeCell ref="A3:C3"/>
    <mergeCell ref="G3:H3"/>
    <mergeCell ref="A4:C5"/>
    <mergeCell ref="G5:H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A46:C46"/>
    <mergeCell ref="A47:C47"/>
    <mergeCell ref="A48:C48"/>
    <mergeCell ref="A49:C49"/>
    <mergeCell ref="A50:C50"/>
    <mergeCell ref="A51:C51"/>
    <mergeCell ref="A52:C52"/>
    <mergeCell ref="B53:C54"/>
    <mergeCell ref="A56:M56"/>
    <mergeCell ref="A57:B57"/>
    <mergeCell ref="C57:N5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ECB4CB670F349B8DEB7DBCC547AC0" ma:contentTypeVersion="19" ma:contentTypeDescription="Create a new document." ma:contentTypeScope="" ma:versionID="9ba07df51fb8ad15d933c8e2fef89171">
  <xsd:schema xmlns:xsd="http://www.w3.org/2001/XMLSchema" xmlns:xs="http://www.w3.org/2001/XMLSchema" xmlns:p="http://schemas.microsoft.com/office/2006/metadata/properties" xmlns:ns2="a51d8434-7a52-4372-b4c0-916fbd8807d6" xmlns:ns3="bf394ab6-0d4d-4d56-a4ee-12cf4508096f" targetNamespace="http://schemas.microsoft.com/office/2006/metadata/properties" ma:root="true" ma:fieldsID="dc4a5bba688910573687f9a3f9b9659d" ns2:_="" ns3:_="">
    <xsd:import namespace="a51d8434-7a52-4372-b4c0-916fbd8807d6"/>
    <xsd:import namespace="bf394ab6-0d4d-4d56-a4ee-12cf45080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Notes" minOccurs="0"/>
                <xsd:element ref="ns2: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d8434-7a52-4372-b4c0-916fbd880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625b5f7-8b16-444b-acc0-08033e6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" ma:index="26" nillable="true" ma:displayName="Reviewed" ma:format="Dropdown" ma:internalName="Reviewed">
      <xsd:simpleType>
        <xsd:union memberTypes="dms:Text">
          <xsd:simpleType>
            <xsd:restriction base="dms:Choice">
              <xsd:enumeration value="Reviewed - OK"/>
              <xsd:enumeration value="Reveiwed -Added Notes"/>
              <xsd:enumeration value="Upda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94ab6-0d4d-4d56-a4ee-12cf45080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3b0c02-38f8-4e52-ae5d-4b270fa12159}" ma:internalName="TaxCatchAll" ma:showField="CatchAllData" ma:web="bf394ab6-0d4d-4d56-a4ee-12cf45080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a51d8434-7a52-4372-b4c0-916fbd8807d6" xsi:nil="true"/>
    <TaxCatchAll xmlns="bf394ab6-0d4d-4d56-a4ee-12cf4508096f" xsi:nil="true"/>
    <Reviewed xmlns="a51d8434-7a52-4372-b4c0-916fbd8807d6" xsi:nil="true"/>
    <lcf76f155ced4ddcb4097134ff3c332f xmlns="a51d8434-7a52-4372-b4c0-916fbd8807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AB72B-2680-409F-9175-5B796637972E}"/>
</file>

<file path=customXml/itemProps2.xml><?xml version="1.0" encoding="utf-8"?>
<ds:datastoreItem xmlns:ds="http://schemas.openxmlformats.org/officeDocument/2006/customXml" ds:itemID="{F5FC9BDE-B7FD-4BCC-84EC-492583A0E237}"/>
</file>

<file path=customXml/itemProps3.xml><?xml version="1.0" encoding="utf-8"?>
<ds:datastoreItem xmlns:ds="http://schemas.openxmlformats.org/officeDocument/2006/customXml" ds:itemID="{F8337EE8-1A0D-4637-986C-5D1EF6BD1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Church, Joan (MDE)</dc:creator>
  <cp:keywords/>
  <dc:description/>
  <cp:lastModifiedBy>Dwanna McCreary</cp:lastModifiedBy>
  <cp:revision/>
  <dcterms:created xsi:type="dcterms:W3CDTF">2019-02-13T19:23:10Z</dcterms:created>
  <dcterms:modified xsi:type="dcterms:W3CDTF">2025-12-03T16:46:25Z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2022-02-22T18:59:28Z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92857582-dfb9-40df-ad75-2f8a0818733c</vt:lpwstr>
  </property>
  <property fmtid="{D5CDD505-2E9C-101B-9397-08002B2CF9AE}" pid="8" name="MSIP_Label_3a2fed65-62e7-46ea-af74-187e0c17143a_ContentBits">
    <vt:lpwstr>0</vt:lpwstr>
  </property>
  <property fmtid="{D5CDD505-2E9C-101B-9397-08002B2CF9AE}" pid="9" name="ContentTypeId">
    <vt:lpwstr>0x010100D98ECB4CB670F349B8DEB7DBCC547AC0</vt:lpwstr>
  </property>
  <property fmtid="{D5CDD505-2E9C-101B-9397-08002B2CF9AE}" pid="10" name="MediaServiceImageTags">
    <vt:lpwstr/>
  </property>
</Properties>
</file>